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340" windowHeight="6090" activeTab="1"/>
  </bookViews>
  <sheets>
    <sheet name="List" sheetId="1" r:id="rId1"/>
    <sheet name="Final" sheetId="2" r:id="rId2"/>
    <sheet name="Sheet1" sheetId="3" r:id="rId3"/>
  </sheets>
  <definedNames>
    <definedName name="_GoBack" localSheetId="1">'Final'!#REF!</definedName>
    <definedName name="_xlnm.Print_Titles" localSheetId="1">'Final'!$2:$5</definedName>
  </definedNames>
  <calcPr fullCalcOnLoad="1"/>
</workbook>
</file>

<file path=xl/sharedStrings.xml><?xml version="1.0" encoding="utf-8"?>
<sst xmlns="http://schemas.openxmlformats.org/spreadsheetml/2006/main" count="593" uniqueCount="560">
  <si>
    <t>সংস্থাঃ ঢাকা ওয়াসা</t>
  </si>
  <si>
    <t>আরডিএ খামার ও ল্যাবরেটরি স্কুল এন্ড কলেজ আধুনিকায়ন প্রকল্প (জানুয়ারি ২০১৪-ডিসেম্বর ২০১৭)</t>
  </si>
  <si>
    <t>সংস্থাঃ নারায়ণগঞ্জ সিটি কর্পোরেশন</t>
  </si>
  <si>
    <t xml:space="preserve">পদ্মা নদীর ভাংগন হতে চাঁপাই নবাবগঞ্জ জেলার আলাতুলিএলাকা রক্ষা প্রকল্প (প্রথম সংশোধিত) (সেপ্টেম্বর ২০১২-জুন ২০১৭) </t>
  </si>
  <si>
    <t>মন্ত্রণালয়/বিভাগঃ তথ্য ও যোগাযোগ প্রযুক্তি বিভাগ</t>
  </si>
  <si>
    <t>পরিবহণ</t>
  </si>
  <si>
    <t>সমাজকল্যাণ, মহিলা বিষয়ক ও যুব উন্নয়ন</t>
  </si>
  <si>
    <t>আশুগঞ্জ ও এলেঙ্গায় কম্প্রেসর ষ্টেশন স্থাপন (১ম সংশোধিত) (০১/০১/২০০৬-৩০/০৯/১৭)</t>
  </si>
  <si>
    <t>বিদ্যালয়বিহী এলাকায় ১৫০০ প্রাথমিক বিদ্যালয় স্থাপন-২য় সংশোধিত (জুলাই, ২০১০ হতে ডিসেম্বর ২০১৭)</t>
  </si>
  <si>
    <t>স্বাস্থ্য, পুষ্টি, জনসংখ্যা ও পরিবারকল্যাণ</t>
  </si>
  <si>
    <t>জরুরী-২০০৭ ঘূর্ণিঝড় পুনরুদ্ধার ও পুনর্বাসন প্রকল্প (আগস্ট ২০০৮ -ডিসেম্বর ২০১৭)</t>
  </si>
  <si>
    <t>সংস্থাঃ বিটিআরসি</t>
  </si>
  <si>
    <t xml:space="preserve">খুলনা শহরের পানি সরবরাহ ব্যবস্থার উন্নয়ন ও সম্প্রসারণ (জুলাই ২০১৫ হতে জুন ২০১৮) </t>
  </si>
  <si>
    <t>বাংলাদেশ রেলওয়ের আশুগঞ্জ-আখাউড়া সেকশনের ৩ টি স্টেশনের সিগন্যালিংও ইন্টারলকিং ব্যবস্থার প্রতিস্থাপন ও আধুনিকিকরণ (০১/০৯/২০১৩ হতে ৩১/১২/২০১৭)</t>
  </si>
  <si>
    <t>রাজশাহী সিটি কর্পোরেশনের বিভিন্ন সামাজিক  ভৌ অবকাঠামো উন্নয়ন (অক্টোবর ২০১৬ হতে ডিসেম্বর ২০১৭)</t>
  </si>
  <si>
    <t>সংস্থাঃ বাংলাদেশ কম্পিউটার কাউন্সিল</t>
  </si>
  <si>
    <t xml:space="preserve">তিস্তা ব্যারেজ প্রকল্প-২(ইউনিট) (৩য় সংশোধিত) (জুলাই ২০০৬ - জুন ২০১৮) </t>
  </si>
  <si>
    <t>মোবাইল গেইম ও এ্যাপ্লিকেশন এর দক্ষতা উন্নয়ন প্রকল্প (জুলাই ২০১৬ হতে জুন ২০১৮)</t>
  </si>
  <si>
    <t xml:space="preserve">ক্রমিক </t>
  </si>
  <si>
    <t>সংস্থাঃ জনস্বাস্থ্য প্রকৌশল অধিদপ্তর</t>
  </si>
  <si>
    <t>সংস্থাঃ তথ্য ও যোগাযোগ প্রযুক্তি বিভাগ</t>
  </si>
  <si>
    <t>উপজেলা প্রাণিসম্পদ উন্নয়ন কেন্দ্র (ইউএলডিসি) স্থাপন প্রকল্প (৩য় পর্যায়) (জুলাই ২০১১-জুন ২০১৮)</t>
  </si>
  <si>
    <t>সেচ</t>
  </si>
  <si>
    <t>কলকারখানা ও প্রতিষ্ঠান পরিদর্শন পরিদপ্তর আধুনিকায়ন ও শক্তিশালীকরণ এবং ৯টি জেলা কার্যালয় স্থাপন (১ম সংশোধন) শীর্ষক প্রকল্প (০১/০১/২০১৩-৩১/১২/২০১৭)</t>
  </si>
  <si>
    <t>সংস্থাঃ বাংলাদেশ পানি উন্নয়ন বোর্ড (বাপাউবো)</t>
  </si>
  <si>
    <t>ক্রীড়া ও সং¯কৃতি</t>
  </si>
  <si>
    <t>মন্ত্রণালয়/বিভাগঃ মাধ্যমিক ও উচ্চ শিক্ষা বিভাগ, শিক্ষা মন্ত্রণালয়</t>
  </si>
  <si>
    <t>আত্রাই  নদীর ভাঙ্গন হতে নওগাঁ জেলার পত্নীতলা উপজেলার ৩টি এলাকায় তীর সংরক্ষণ এবং মান্দা উপজেলার পলাশবাড়ী খাল পুনঃখনন প্রকল্প (মে ২০১৬-জুন ২০১৮)</t>
  </si>
  <si>
    <t>শিল্প</t>
  </si>
  <si>
    <t xml:space="preserve">সংস্থাঃ বেসামরিক বিমান চলাচল কর্তৃপক্ষ </t>
  </si>
  <si>
    <t>সংস্থাঃ বাংলাদেশ রেলওয়ে</t>
  </si>
  <si>
    <t>মন্ত্রণালয়/বিভাগঃ পল্লী উন্নয়ন ও সমবায় বিভাগ</t>
  </si>
  <si>
    <t>পদ্মা নদীর ভাঙ্গন হতে রাজশাহী ক্যাডেট কলেজ ও সংলগ্ন গুরুত্বপূর্ণ স্থাপনা রক্ষা প্রকল্প (জুলাই ২০১৫-ডিসেম্বর ২০১৭)</t>
  </si>
  <si>
    <t>সংস্থাঃ স্থানীয় সরকার প্রকৌশল অধিদপ্তর (এলজিইডি)</t>
  </si>
  <si>
    <t xml:space="preserve">সেক্টর </t>
  </si>
  <si>
    <t>২০১২-২০১৩ অর্থ বছরের বার্ষিক উন্নয়ন কর্মসূচীতে সম্ভাব্য সমাপ্য প্রকল্পের তালিকা</t>
  </si>
  <si>
    <t>পশুপালন</t>
  </si>
  <si>
    <t xml:space="preserve">বিমান </t>
  </si>
  <si>
    <t>রূপপুর পারমাণবিক বিদ্যুৎ কেন্দ্র নির্মাণ (১মপর্যায়)(মার্চ ২০১৩-জুন ২০১৮)</t>
  </si>
  <si>
    <t>মন্ত্রণালয়/বিভাগঃ স্থানীয় সরকার বিভাগ</t>
  </si>
  <si>
    <t>জাতীয় তথ্য ও যোগাযোগ প্রযুক্তি অবকাঠামো উন্নয়ন (ইনফো-সরকার ৩য় পর্যায়) (জানুয়ারি ২০১৭- জুন ২০১৮)</t>
  </si>
  <si>
    <t>Capacity Development Project for Participatory water Resources Managemet Through Integrated Rural Development</t>
  </si>
  <si>
    <t xml:space="preserve">সংস্থাঃ বাংলাদেশ হাওড় ও জলাভূমি উন্নয়ন অধিদপ্তর </t>
  </si>
  <si>
    <t>সংস্থাঃ বিআইডব্লিউটিএ</t>
  </si>
  <si>
    <t>নং</t>
  </si>
  <si>
    <t>প্রাণিপুষ্টি উন্নয়ন ও প্রযুক্তি হস্তান্তর প্রকল্প (২য় পর্যায়) (জুলাই ২০১৫-ডিসেম্বর ২০১৭)</t>
  </si>
  <si>
    <t>সংস্থাঃ রাজশাহী সিটি কর্পোরেশন</t>
  </si>
  <si>
    <t>সংস্থাঃ বরেন্দ্র বহুমুখী উন্নয়ন কর্তৃপক্ষ (বিএমডিএ)</t>
  </si>
  <si>
    <t>দুগ্ধ উৎপাদন বৃদ্ধির লক্ষ্যে মহিষের কৃত্রিম প্রজনন কেন্দ্র স্থাপন প্রকল্প (জুলাই ২০১৩ -ডিসেম্বর ২০১৭)</t>
  </si>
  <si>
    <t>সংস্থাঃ সিসিএ</t>
  </si>
  <si>
    <t>জন প্রশাসন</t>
  </si>
  <si>
    <t xml:space="preserve">সাব-সেক্টরঃ  বিমান পরিবহন </t>
  </si>
  <si>
    <t>খাদ্য</t>
  </si>
  <si>
    <t>সংস্থাঃ তথ্য ও যোগাযোগ প্রযুক্তি অধিদপ্তর</t>
  </si>
  <si>
    <t>মন্ত্রণালয়/বিভাগঃ রেলপথ মন্ত্রণালয়</t>
  </si>
  <si>
    <t>গঙ্গা-কপোতাক্ষ সেচ প্রকল্পের পূনর্বাসন প্রকল্প (২য় সংশোধনী প্রক্রিয়াধীন) (সেপ্টেম্বর ২০১২ -জুন ২০১৭)</t>
  </si>
  <si>
    <t>ঝালকাঠি, শরীয়তপুর, নারায়নগঞ্জ, লালমনিরহাট, গোপালগঞ্জ, ঢাকা, শেরপুর নড়াইল, মেহেরপুর, বান্দরবান, খাগড়াছড়ি ও রাজশাহী জেলায় পিটিআই স্থাপন (২য় সংশোধিত) (জানু, ২০১১ - জুন ২০১৮)</t>
  </si>
  <si>
    <t>দারিদ্র্য দূরীকরণ ও আত্ম-কর্মসংস্থান সৃষ্টির জন্য পল্লী দারিদ্র্য বিমোচন ফাউন্ডেশন (পিডিবিএফ) এর কার্যক্রম সম্প্রসারণ (জুলাই ২০১২-জুন ২০১৮)</t>
  </si>
  <si>
    <t>সংস্থাঃ বিজ্ঞান ও প্রযুক্তি মন্ত্রণালয়</t>
  </si>
  <si>
    <t>হ্যাচারীসহ আঞ্চলিক হাঁস প্রজনন খামার স্থাপন প্রকল্প (৩য় পর্যায়) (অক্টোবর ২০১১-জুন ২০১৮)</t>
  </si>
  <si>
    <t>সংস্থাঃ স্থানীয় সরকার বিভাগ</t>
  </si>
  <si>
    <t>গণসংযোগ</t>
  </si>
  <si>
    <t>সারা দেশের শিক্ষা প্রতিষ্ঠানে কম্পিউটার ও ভাষা প্রশিক্ষণ ল্যাব স্থাপন প্রকল্প (২য়সংশোধিত)(জানুয়ারি ২০১৫ -জুন ২০১৮)</t>
  </si>
  <si>
    <t>Project Preparatory Technical Assisstant (PPTA) for City Region Ecnomic Development Investment Program</t>
  </si>
  <si>
    <t xml:space="preserve">সাব-সেক্টরঃ সেচ </t>
  </si>
  <si>
    <t>সিরাজগঞ্জ সরকারী ভেটেরিনারী কলেজ স্থাপন প্রকল্প (জানুয়ারি ২০১৩-জুন ২০১৮)</t>
  </si>
  <si>
    <t>জেডিসিএফ</t>
  </si>
  <si>
    <t>কারিগরী</t>
  </si>
  <si>
    <t>বাউফল পৌরসভার যোগাযোগ ব্যবস্থা ও ভৌত অবকাঠামো উন্নয়ন প্রকল্প</t>
  </si>
  <si>
    <t xml:space="preserve">মন্ত্রণালয়/বিভাগঃ যুব উন্নয়ন অধিদপ্তর </t>
  </si>
  <si>
    <t>মহিপাল ফ্লাইওভার নির্মাণ (০১/০৪/২০১৫-৩০/০৬/২০১৮)</t>
  </si>
  <si>
    <t>ঢাকা দক্ষিণ সিটি কর্পোরেশনের বিভিন্ন অবকাঠামো উন্নয়ন (জানুয়ারি ২০১৬ হতে জুন ২০১৮)</t>
  </si>
  <si>
    <t>ভৌত পরিকল্পনা, পানি সরবরাহ ও গৃহায়ণ</t>
  </si>
  <si>
    <t xml:space="preserve">গভীর নলকুপ স্থাপন প্রকল্প (২য় পর্যায়) (২য় সংশোধিত) (জানুয়ারী ২০১০-জুন ২০১৮) </t>
  </si>
  <si>
    <t>বন</t>
  </si>
  <si>
    <t>ফরিদপুর জেলাধীন আলফাডাঙ্গা উপজেলার দিগনগর/পবনবেগ এলাকায় মধুমতি নদীর বামতীর সংরক্ষণ ও ড্রেজিং প্রকল্প (জানুয়ারী ২০১৭-জুন ২০১৮)</t>
  </si>
  <si>
    <t>যোগাযোগ</t>
  </si>
  <si>
    <t>জাতীয় প্রাণিসম্পদ ও পোল্ট্রি ব্যবস্থাপনা ইনস্টিটিউট এবং রোগ অনুসন্ধান গবেষণাগার স্থাপন প্রকল্প (জুলাই ২০১২-জুন ২০১৮)</t>
  </si>
  <si>
    <t>সড়ক পরিবহণ</t>
  </si>
  <si>
    <t xml:space="preserve"> বোরহানউদ্দিন পৌরসভার বন্যা পরবর্তী অবকাঠামো উন্নয়ন</t>
  </si>
  <si>
    <t>সংস্থাঃ ঢাকা দক্ষিণ সিটি কর্পোরেশন</t>
  </si>
  <si>
    <t>প্রকল্পের নাম</t>
  </si>
  <si>
    <t>পানি সম্পদ</t>
  </si>
  <si>
    <t>নরসিংদী  জেলার শিবপুর উপজেলাধীন শিবপুর বন্যা নিয়ন্ত্রণ, নিষ্কাশন ও সেচ প্রকল্প (জানুয়ারী ২০১৫ -জুন ২০১৮)</t>
  </si>
  <si>
    <t>সংস্থাঃ বাংলাদেশ মৎস্য গবেষণা ইনস্টিটিউট</t>
  </si>
  <si>
    <t>সংস্থাঃ বাংলাদেশ আর্মি হেডকোয়ার্টার (বিএএইচ)</t>
  </si>
  <si>
    <t>সফটওয়্যারের কোয়ালিটিপরীক্ষা ও সার্টিফিকেশন সেন্টার প্রতিষ্ঠাকরণ প্রকল্প (জুলাই ২০১৬-জুন ২০১৮)</t>
  </si>
  <si>
    <t>সাহায্য</t>
  </si>
  <si>
    <t>নেত্রকোনা জেলার মোহনগঞ্জ উপজেলাধীন মোহনগঞ্জ পৌর এলাকায় শিয়ালজানি খালের উভয় তীরে ২০০০ মিটার দৈর্ঘ্যে সিসি ব্লক দ্বারা আর্মার্ডকরণ কাজ (জুলাই ২০১৬-জুন ২০১৮)</t>
  </si>
  <si>
    <t>বান্দরবান আলিকদম সেনানিবাস এলাকায় মাতামুহুরী নদীর ডান তীর সংরক্ষণ প্রকল্প  (ডিসেম্বর ২০১৫-জুন, ২০১৮)</t>
  </si>
  <si>
    <t>দরিদ্র মহিলাদের জন্য সমন্বিত পল্লী কর্ম সংস্থান সহায়তা প্রকল্প (জানুয়ারি ২০১২ - জুন ২০১৮)</t>
  </si>
  <si>
    <t>বাংলাদেশ ই-গভর্নমেন্ট ইআরপি (জুলাই ২০১৬-জুন ২০১৮)</t>
  </si>
  <si>
    <t>মন্ত্রণালয়/বিভাগঃ প্রতিরক্ষা মন্ত্রণালয়</t>
  </si>
  <si>
    <t>মন্ত্রণালয়/বিভাগঃ তথ্য মন্ত্রণালয়</t>
  </si>
  <si>
    <t xml:space="preserve">মন্ত্রণালয়/বিভাগঃ মহিলা ও শিশু বিষয়ক মন্ত্রণালয় </t>
  </si>
  <si>
    <t xml:space="preserve">মোট </t>
  </si>
  <si>
    <t>সংস্থাঃ বাংলাদেশ পরমাণু শক্তি কমিশন</t>
  </si>
  <si>
    <t>সাব-সেক্টরঃ বাংলাদেশ রেলওয়ে</t>
  </si>
  <si>
    <t>সংস্থাঃ মংলা বন্দর কর্তৃপক্ষ</t>
  </si>
  <si>
    <t>সংস্থাঃ প্রাণিসম্পদ অধিদপ্তর</t>
  </si>
  <si>
    <t>নৌ-পরিবহণ</t>
  </si>
  <si>
    <t>বরিশাল জেলার গৌরনদী পৌরসভার অবকাঠামো উন্নয়ন প্রকল্প</t>
  </si>
  <si>
    <t>শিক্ষা ও ধর্ম</t>
  </si>
  <si>
    <t>মন্ত্রণালয়/বিভাগঃ পরিবেশ ও বন মন্ত্রণালয়</t>
  </si>
  <si>
    <t xml:space="preserve">বিনিয়োগ </t>
  </si>
  <si>
    <t>সাব-সেক্টরঃ বন</t>
  </si>
  <si>
    <t>(বাস্তবায়নকাল)</t>
  </si>
  <si>
    <t>সংস্থাঃ বন অধিদপ্তর</t>
  </si>
  <si>
    <t>শ্রম ও কর্মসংস্থান</t>
  </si>
  <si>
    <t>প্রকল্প সংখ্যা</t>
  </si>
  <si>
    <t>মন্ত্রণালয়/বিভাগঃ কৃষি মন্ত্রণালয়</t>
  </si>
  <si>
    <t>তৈল, গ্যাস ও প্রাকৃতিক সম্পদ</t>
  </si>
  <si>
    <t>ভেড়ামারা ৩৬০ মেঃওঃ কম্বাইন্ড সাইকেল পাওয়ার প্লান্ট  (১/০৭/২০১০- ৩১/১২/২০১৭)</t>
  </si>
  <si>
    <t>ক্রমিক</t>
  </si>
  <si>
    <t>গ্যাস ট্রান্সমিশন ক্যাপাসিটি এক্সপানশন (আশুগঞ্জ টু বাখরাবাদ) (২য় সংশোধিত) (০১/০১/১০-৩১/১২/১৭)</t>
  </si>
  <si>
    <t>পল্লী উন্নয়ন ও পল্লী প্রতিষ্ঠান</t>
  </si>
  <si>
    <t xml:space="preserve">পানি সরবরাহ ও স্যানিটেশনের জন্য জাতীয় মানবসম্পদ উন্নয়ন কেন্দ্র স্থাপন প্রকল্প (জুলাই ২০১৭ হতে জুন ২০১৮) </t>
  </si>
  <si>
    <t>মন্ত্রণালয়/বিভাগঃ বিজ্ঞান ও প্রযুক্তি মন্ত্রণালয়</t>
  </si>
  <si>
    <t>সমাজভিত্তিক ও বাণিজ্যিক খামারে দেশী ভেড়া উন্নয়ন ও সংরক্ষণ প্রকল্প (কম্পোনেন্ট-বি)(২য় পর্যায়) (জুলাই ২০১২-জুন ২০১৮)</t>
  </si>
  <si>
    <t>মৎস্য</t>
  </si>
  <si>
    <t>মন্ত্রণালয়/বিভাগঃ মৎস্য ও প্রাণিসম্পদ মন্ত্রণালয়</t>
  </si>
  <si>
    <t>বঙ্গভবন, গণভবন এবং প্রধানমন্ত্রীর কার্যালয়ে ১১ কেভি সুইচিং স্টেশন নির্মাণ প্রকল্প (১/০৭/২০১৪ - ৩০/০৬/২০১৮)</t>
  </si>
  <si>
    <t>বিশ্বকবি রবীন্দ্রনাথ ঠাকুরের কুঠিবাড়ি এবং পার্শ্ববর্তী এলাকা সংরক্ষণের লক্ষ্যে পদ্মা নদীর ডান তীর সংরক্ষণ প্রকল্প (মে ২০১৫- জুন ২০১৮)</t>
  </si>
  <si>
    <t>বিজ্ঞান, তথ্য ও যোগাযোগ প্রযুক্তি</t>
  </si>
  <si>
    <t>বাঘা পৌরসভার অবকাঠামো উন্নয়ন প্রকল্প</t>
  </si>
  <si>
    <t>উপ-মোট (মহিলা বিষয়ক) : ২</t>
  </si>
  <si>
    <t>চরফ্যাশন পৌরসভার অবকাঠামো উন্নয়ন প্রকল্প</t>
  </si>
  <si>
    <t>বিভিন্ন জেলায় ৩০টি কারিগরি প্রশিক্ষণ কেন্দ্র স্থাপন (৩য় সংশোধিত) শীর্ষক প্রকল্প (০১/০৭/২০১০-৩১/১২/২০১৭)</t>
  </si>
  <si>
    <t xml:space="preserve">বরেন্দ্র এলাকায় খালে পানি সংরক্ষণের মাধ্যমে সেচ সম্প্রসারণ (জানুয়ারি ২০১৫-জুন ২০১৮) </t>
  </si>
  <si>
    <t>প্রি-পেমেন্ট মিটারিং প্রজেক্ট ফর খুলনা সিটি (ফেইজ-১)  (১/০৭/২০১৪- ৩১/১২/২০১৭)</t>
  </si>
  <si>
    <t>ফসল</t>
  </si>
  <si>
    <t>নীলফামারী ও নেত্রকোনা জেলা স্টেডিয়াম উন্নয়ন এবং রংপুর বিভাগে মহিলা ক্রীড়া কমপ্লেক্স নির্মাণ (২য় সংশোধিত) (অক্টোবর, ২০১৪-জুন, ২০১৮)</t>
  </si>
  <si>
    <t>জামালপুর জেলার সদর উপজেলাধীন জামালপুর শহর সংরক্ষণ প্রকল্পের অন্তর্ভুক্ত তীর সংরক্ষণ কাজের ড্যাম্পিং জোন শক্তিশালীকরণ প্রকল্প (ফেব্রুয়ারি ২০১৬ - জুন ২০১৮)</t>
  </si>
  <si>
    <t>বাংলাদেশ নৌবাহিনী, খুলনা (বানৌজা) তিতুমীর সংলগ্ন ভৈরব নদীর ডান থীরে কিঃমিঃ ০.৪৩০ হতে ০.৮৯৫ পর্যন্ত ৪৬৫ মিটার নদী তীর সংরক্ষণ প্রকল্প (জুলাই ২০১৬-জুন, ২০১৮)</t>
  </si>
  <si>
    <t>রেল পরিবহন</t>
  </si>
  <si>
    <t>বিদ্যুৎ</t>
  </si>
  <si>
    <t>মনু নদী সেচ প্রকল্পের আওতাধীন কাশিমপুর পাম্প হাউজ পূনর্বাসন প্রকল্প (জুলাই ২০১৬ - জুন ২০১৮)</t>
  </si>
  <si>
    <t xml:space="preserve">খুলনা প্রকৌশল ও প্রযুক্তি বিশ্ববিদ্যালয়ের অবকাঠামো সুবিধা উন্নয়ন প্রকল্প (০১/০৭/ ১২-৩০/০৬/১৮)                         </t>
  </si>
  <si>
    <t>সংস্থাঃ বাংলাদেশ ন্যাশনাল হার্বেরিয়াম</t>
  </si>
  <si>
    <t>বাংলাদেশরেলওয়ের জন্য ১২০ টি ব্রডগেজ যাত্রীবাহী ক্যারেজ সংগ্রহ (০১/০৭/২০১৪ হতে ৩১/১২/২০১৭)</t>
  </si>
  <si>
    <t>কৃষি</t>
  </si>
  <si>
    <t>সার্ভে অব ভাস্কোলার ফ্লোরা অব চিটাগাং এন্ড চিটাগাং হিল ট্র্যাক্টস (জুলাই ২০১৫-জুন ২০১৮)</t>
  </si>
  <si>
    <t xml:space="preserve">বরেন্দ্র বৃষ্টির পানি সংরক্ষণ ও সেচ প্রকল্প (২য় পর্যায়) (২য় সংশোধিত) (মার্চ ২০১১-জুন ২০১৮) </t>
  </si>
  <si>
    <t xml:space="preserve">সাব-সেক্টরঃ নৌ পরিবহন </t>
  </si>
  <si>
    <t>সংস্থাঃ খুলনা ওয়াসা</t>
  </si>
  <si>
    <t>বীফ ক্যাটেল ডেভেলপমেন্ট প্রকল্প  (জুলাই ২০১৩-জুন ২০১৮)</t>
  </si>
  <si>
    <t>সংস্থাঃ বাংলাদেশ প্রাণিসম্পদ গবেষণা ইনস্টিটিউট</t>
  </si>
  <si>
    <t>দেশী মুরগী সংরক্ষণ ও উন্নয়ন প্রকল্প (নভেম্বর ২০১২-জুন ২০১৮)</t>
  </si>
  <si>
    <t xml:space="preserve">মন্ত্রণালয়/বিভাগঃ সমাজকল্যাণ মন্ত্রণালয় </t>
  </si>
  <si>
    <t>ঢাকা জেলার দোহার উপজেলাধীন পশ্চিম নারিশা বাজার এবং মেঘুলা বাজার সংলগ্ন পদ্মা নদীর বামতীরে অস্থায়ী প্রতিরক্ষামূলক কাজ (মে ২০১৬-জুন ২০১৭)</t>
  </si>
  <si>
    <r>
      <rPr>
        <b/>
        <sz val="14"/>
        <rFont val="NikoshBAN"/>
        <family val="0"/>
      </rPr>
      <t xml:space="preserve">      </t>
    </r>
    <r>
      <rPr>
        <b/>
        <u val="single"/>
        <sz val="14"/>
        <rFont val="NikoshBAN"/>
        <family val="0"/>
      </rPr>
      <t>বিনিয়োগ প্রকল্প</t>
    </r>
  </si>
  <si>
    <t>সংস্থাঃ মৎস্য অধিদপ্তর</t>
  </si>
  <si>
    <t xml:space="preserve">সংস্থাঃ সড়ক ও জনপথ অধিদপ্তর </t>
  </si>
  <si>
    <t xml:space="preserve">সংস্থাঃ বাংলাদেশ বিদ্যুৎ উন্নয়ন বোর্ড (বিপিডিবি) </t>
  </si>
  <si>
    <t>সংস্থাঃ নর্থ ওয়েস্ট পাওয়ার জেনারেশন কোম্পানী লিঃ (নওপাজেকো)</t>
  </si>
  <si>
    <t>সংস্থাঃ বাংলাদেশ পল্লী বিদ্যুতায়ন বোর্ড (বিআরইবি)</t>
  </si>
  <si>
    <t>সংস্থাঃ বাংলাদেশ তৈল, গ্যাস ও খনিজ কর্পোরেশন (পেট্রোবাংলা)</t>
  </si>
  <si>
    <t>সংস্থাঃ জাতীয় ক্রীড়া পরিষদ</t>
  </si>
  <si>
    <t>সংস্থাঃ স্বাস্থ্য ও পরিবার কল্যাণ মন্ত্রণালয়</t>
  </si>
  <si>
    <t xml:space="preserve">সংস্থাঃ মহিলা বিষয়ক অধিদপ্তর </t>
  </si>
  <si>
    <t>সংস্থাঃ বাংলাদেশ বেতার</t>
  </si>
  <si>
    <t xml:space="preserve">সংস্থাঃ সমাজ সেবা অধিদপ্তর </t>
  </si>
  <si>
    <t>সংস্থাঃ জাতীয় প্রতিবন্ধী উন্নয়ন ফাউন্ডেশন (এন.ডি.ডি.এফ)</t>
  </si>
  <si>
    <t>সংস্থাঃ জাতীয় মহিলা সংস্থা</t>
  </si>
  <si>
    <t xml:space="preserve">বাংলাদেশের বিমানবন্দরসমূহের সেফটি এবং সিকিউরিটি ব্যবস্থার উন্নয়ন    (জুলাই/১৪- জুন/২০১৮)   </t>
  </si>
  <si>
    <t xml:space="preserve">বাংলাদেশের  আন্তর্জাতিক বিমানবন্দরসমূহের নিরাপত্তা ব্যবস্থা জোরদার করার  লক্ষ্যে জরুরী  সরঞ্জামাদি সরবরাহ ও সংস্থাপন (জানুয়ারী/১৬- ডিসেম্বর/২০১৭)  </t>
  </si>
  <si>
    <t>সেক্টরঃ  শিল্প</t>
  </si>
  <si>
    <t xml:space="preserve">সাব-সেক্টরঃ ফসল </t>
  </si>
  <si>
    <t>সাব-সেক্টরঃ মৎস্য ও প্রাণিসম্পদ</t>
  </si>
  <si>
    <t>সাব-সেক্টরঃ সড়ক পরিবহণ</t>
  </si>
  <si>
    <t xml:space="preserve">সাব-সেক্টরঃ ক্রীড়া </t>
  </si>
  <si>
    <t xml:space="preserve">সাব-সেক্টরঃ  সংস্কৃতি </t>
  </si>
  <si>
    <t>সাব-সেক্টরঃ জনসংখ্যা ও পরিবার কল্যাণ</t>
  </si>
  <si>
    <t>সাব-সেক্টরঃ সমাজকল্যাণ</t>
  </si>
  <si>
    <t xml:space="preserve">সাব-সেক্টরঃ মহিলা বিষয়ক </t>
  </si>
  <si>
    <t xml:space="preserve">সাব-সেক্টরঃ যুব উন্নয়ন </t>
  </si>
  <si>
    <t>সাব-সেক্টরঃ সেচ</t>
  </si>
  <si>
    <t>মন্ত্রণালয়/বিভাগঃ বিদ্যুৎ বিভাগ</t>
  </si>
  <si>
    <t>মন্ত্রণালয়/বিভাগঃ বিদ্যুৎ, জ্বালানী ও খনিজ সম্পদ মন্ত্রণালয়/জ্বালানী ও খনিজ সম্পদ বিভাগ</t>
  </si>
  <si>
    <t>মন্ত্রণালয়/বিভাগঃ সড়ক পরিবহন ও মহাসড়ক বিভাগ</t>
  </si>
  <si>
    <t>মন্ত্রণালয়/বিভাগঃ বাণিজ্য মন্ত্রণালয়</t>
  </si>
  <si>
    <t xml:space="preserve">মন্ত্রণালয়/বিভাগঃ যুব ও ক্রীড়া মন্ত্রণালয় </t>
  </si>
  <si>
    <t xml:space="preserve">মন্ত্রণালয়/বিভাগঃ সংস্কৃতি বিষয়ক মন্ত্রণালয় </t>
  </si>
  <si>
    <t>মন্ত্রণালয়/বিভাগঃ শ্রম ও কর্মসংস্থান মন্ত্রণালয়</t>
  </si>
  <si>
    <t>মন্ত্রণালয়/বিভাগঃ প্রবাসী কল্যাণ ও বৈদেশিক কর্মসংস্থান মন্ত্রণালয়</t>
  </si>
  <si>
    <t>মন্ত্রণালয়/বিভাগঃ শিল্প মন্ত্রণালয়</t>
  </si>
  <si>
    <t>সেক্টরঃ বিদ্যুৎ</t>
  </si>
  <si>
    <t>সেক্টরঃ কৃষি</t>
  </si>
  <si>
    <t>সেক্টরঃ পল্লী উন্নয়ন ও পল্লী প্রতিষ্ঠান</t>
  </si>
  <si>
    <t>সেক্টরঃ পানি সম্পদ</t>
  </si>
  <si>
    <t>সেক্টরঃ তৈল, গ্যাস ও প্রাকৃতিক সম্পদ</t>
  </si>
  <si>
    <t>সেক্টরঃ পরিবহণ</t>
  </si>
  <si>
    <t>সেক্টরঃ যোগাযোগ</t>
  </si>
  <si>
    <t>সেক্টরঃ ভৌত পরিকল্পনা, পানি সরবরাহ ও গৃহায়ণ</t>
  </si>
  <si>
    <t>সেক্টরঃ শিক্ষা ও ধর্ম</t>
  </si>
  <si>
    <t>সেক্টরঃ ক্রীড়া ও সংস্কৃতি</t>
  </si>
  <si>
    <t>সেক্টরঃ স্বাস্থ্য, পুষ্টি, জনসংখ্যা ও পরিবারকল্যাণ</t>
  </si>
  <si>
    <t xml:space="preserve">সেক্টরঃ গণসংযোগ </t>
  </si>
  <si>
    <t>সেক্টরঃ সমাজকল্যাণ, মহিলা বিষয়ক ও যুব উন্নয়ন</t>
  </si>
  <si>
    <t xml:space="preserve">সেক্টরঃ বিজ্ঞান, তথ্য ও যোগাযোগ প্রযুক্তি </t>
  </si>
  <si>
    <t>সেক্টরঃ শ্রম ও কর্মসংস্থান</t>
  </si>
  <si>
    <t>সেক্টরঃ পরিবহন</t>
  </si>
  <si>
    <t>সেক্টরঃ শিল্প</t>
  </si>
  <si>
    <t>মন্ত্রণালয়/বিভাগঃ বেসামরিক বিমান পরিবহন ও পর্যটন মন্ত্রণালয়</t>
  </si>
  <si>
    <t>মন্ত্রণালয়/বিভাগঃ ডাক ও টেলিযোগাযোগ ও তথ্য প্রযুক্তি</t>
  </si>
  <si>
    <t>সংস্থাঃ বিটিসিএল</t>
  </si>
  <si>
    <t>সংস্থাঃ বাংলাদেশ সাবমেরিন ক্যাবল কোম্পানী লিঃ</t>
  </si>
  <si>
    <t>মন্ত্রণালয়/বিভাগঃ মহিলা ও শিশু বিষয়ক মন্ত্রণালয়</t>
  </si>
  <si>
    <t>সংস্থাঃ কলকারখানা ও প্রতিষ্ঠান পরিদর্শন অধিদপ্তর</t>
  </si>
  <si>
    <t>মন্ত্রণালয়/বিভাগঃ স্বাস্থ্য ও পরিবার কল্যাণ মন্ত্রণালয়</t>
  </si>
  <si>
    <t>মন্ত্রণালয়/বিভাগঃ নৌ-পরিবহন মন্ত্রণালয়</t>
  </si>
  <si>
    <t>সংস্থাঃ স্থল  বন্দর কর্তৃপক্ষ</t>
  </si>
  <si>
    <t>মন্ত্রণালয়/বিভাগঃ ধর্ম বিষয়ক মন্ত্রণালয়</t>
  </si>
  <si>
    <t>মন্ত্রণালয়/বিভাগঃ প্রাথমিক ও গণশিক্ষা মন্ত্রণালয়</t>
  </si>
  <si>
    <t>সামাজভিত্তিক ও বাণিজ্যিক খামারে দেশী ভেড়ার উন্নয়ন ও সংরক্ষণ প্রকল্প (জুলাই ২০১২-জুন ২০১৮)</t>
  </si>
  <si>
    <t>২০১৭-১৮ অর্থ বছরের সংশোধিত বার্ষিক উন্নয়ন কর্মসূচিতে সম্ভাব্য সমাপ্য প্রকল্প তালিকা</t>
  </si>
  <si>
    <t>কনস্ট্রাকশন অব ঘোড়াশাল ৩৬৫ মে: ও: কম্বাইন্ড সাইকেল বিদ্যুৎ কেন্দ্র নির্মাণ প্রকল্প (০১/০১/২০১৪-৩০/০৬/২০১৮)</t>
  </si>
  <si>
    <t>শিকলবাহা ২২৫ মে: ও: ডুয়েল ফুয়েল কম্বাইন্ড সাইকেল পাওয়ার প্ল্যান্ট নির্মাণ (০১/১১/২০১২-৩০/০৬/২০১৮)</t>
  </si>
  <si>
    <t>প্রিপেমেন্ট মিটারিং প্রজেক্ট ফর ডিস্ট্রিবিউশন সাউদার্ন জোন চিটাগাং (০১/০১/২০০৯-৩১/১২/২০১৭)</t>
  </si>
  <si>
    <t>পল্লী বিদ্যুতায়ন মাধ্যমে ২৫ লক্ষ গ্রাহক সংযোগ (০১/০৭/২০১৬-৩০/০৬/২০১৮)</t>
  </si>
  <si>
    <t>অগমেন্টেশন এন্ড রিহ্যাবিলিটেশন অব ডিস্ট্রিবিউশন সিস্টেম ইন ডেসকো এরিয়া (০১/০৭/২০১৩-৩০/০৬/২০১৯)</t>
  </si>
  <si>
    <t>প্রিপেমেন্ট মিটারিং প্রজেক্ট ফর ৫ এনওসিএস ডিভিশন আন্ডার ডিপিডিসি (০১/০১/২০১৫-৩০/০৬/২০১৭)</t>
  </si>
  <si>
    <t>আশুগঞ্জ ৪৫০ মেঃওঃ কম্বাইন্ড সাইকেল পাওয়ার প্লান্ট নির্মাণ প্রকল্প (নর্থ) (১/১২/২০১১- ৩১/১২/২০১৮)</t>
  </si>
  <si>
    <t>সংস্থাঃ আশুগঞ্জ পাওয়ার স্টেশন কোম্পানী লি: (এপিএসসিএল)</t>
  </si>
  <si>
    <t>সংস্থাঃ ওয়েস্ট জোন পাওয়ার ডিস্ট্রিবিউশন কোম্পানী লি: (ওজোপাডিকো)</t>
  </si>
  <si>
    <t>সংস্থাঃ ঢাকা পাওয়ার ডিস্ট্রিবিউশন কোম্পানী (ডিপিডিসি)</t>
  </si>
  <si>
    <t>সংস্থাঃ ঢাকা ইলেকট্রিক সাপ্লাই কোম্পানী লিঃ (ডেসকো)</t>
  </si>
  <si>
    <t>সংস্থাঃ ইলেকট্রিক জেনারেশন কোম্পানী অব বাংলাদেশ লি: (ইজিসিবি)</t>
  </si>
  <si>
    <t>মোট (বিদ্যুৎ) : 13</t>
  </si>
  <si>
    <t>মাদারীপুর (মোস্তফাপুর)-ভায়া কাজিরটেক ব্রীজ হতে শরীয়তপুর সড়কটি ৪ লেনে উন্নীতকরণ (২য় সংশোধিত) (০১/০২/২০১১-৩০/০৬/২০১৮)</t>
  </si>
  <si>
    <t>খুলনা (গল্লামারী)-বটিয়াঘাটা-দাকোপ-নলিয়ান ফরেষ্ট সড়ক নির্মাণ (১ম সংশোধিত) (০১/০৭/২০১২-৩০/০৬/২০১৮)</t>
  </si>
  <si>
    <t>কুমিল্লা শহরের শাসন গাছায় রেলওয়ে ওভারপাস নির্মাণ (০১/০৭/২০১৩-৩০/০৬/২০১৮)</t>
  </si>
  <si>
    <t>ব্রাহ্মণবাড়িয়া শহরের মৌড়াইল রেলক্রসিং-এর উপর রেলওয়ে ওভারপাস নির্মাণ (১ম সংশোধিত)  (০১/০৭/২০১৩-৩০/০৬/২০১৮)</t>
  </si>
  <si>
    <t>মতলব এ ধনাগোদা নদীর উপর সেতু  (মতলব সেতু) নির্মাণ  (১ম সংশোধিত) (০১/০৯/২০১৪-৩০/০৬/২০১৮)</t>
  </si>
  <si>
    <t>জামালপুর-মাদারগঞ্জ সড়ক প্রশস্থকরণ ও মজবুতীকরণ (২য় সংশোধিত) (০১/০৯/২০১৪-৩০/০৬/২০১৮)</t>
  </si>
  <si>
    <t>দিনাজপুর-বিরল-পাকুরা-রাধিকাপুর (বিরল স্থলবন্দর) সড়ক উন্নয়ন (১ম সংশোধিত) (০১/০৩/২০১৫-৩০/০৬/২০১৮)</t>
  </si>
  <si>
    <t>বড়বাড়ী-লালমনিরহাট-বুড়ীমারী জাতীয় মহাসড়কের (এন-৫০৯) ২০তম কিলোমিটারে ৯৩.৬৪৪ মিটার দীর্ঘ ৪ লেন পিসি গার্ডার সেতু (স্বর্ণমতী সেতু) নির্মাণ (১ম সংশোধিত) (০১/০৭/২০১৫-৩০/০৬/২০১৮)</t>
  </si>
  <si>
    <t>বনগাঁও-নুন্নী-হাতীপাগাড় সড়ক প্রশস্থকরণ ও মজবুতিকরণ (০১/১০/২০১৫-৩০/০৬/২০১৮)</t>
  </si>
  <si>
    <t>খুলনা (রূপসা)-শ্রীফলতলা-তেরখাদা সড়ক (জেড-৭০৪১) উন্নয়ন (১ম সংশোধিত)  (০১/০৭/২০১৫-৩০/০৬/২০১৮)</t>
  </si>
  <si>
    <t>নাজিরহাট-মাইজভান্ডার সড়ক উন্নয়ন (জেড-১৬২০) (০১/০৯/২০১৫-৩০/০৬/২০১৮)</t>
  </si>
  <si>
    <t>রুমা-বগালেক-কেওক্রাডং সড়ক উন্নয়ন (১ম পর্যায়) (০১/০৩/২০১৬-২৮/০২/২০১৮)</t>
  </si>
  <si>
    <t>শিবালয়-নয়ারকান্দি-বাল্লা-হরিরামপুর সড়ক উন্নয়ন (০১/০৭/২০১৬-৩০/০৬/২০১৮)</t>
  </si>
  <si>
    <t>দিনাজপুর-চিরিরবন্দর-পার্বতীপুর সড়ক প্রশস্থকরণ (জেড-৫০২৫) (০১/০৪/২০১৬-৩০/০৬/২০১৮)</t>
  </si>
  <si>
    <t>চাঁদপুর-নানুপুর-চান্দ্রা-কামতাবাজার-রামগঞ্জ সড়কের (জেড-১৪১২) অবশিষ্টাংশ (চাঁদপুর অংশ) উন্নয়ন (০১/০৭/২০১৬-৩০/০৬/২০১৮)</t>
  </si>
  <si>
    <t>গৌরীপুর-কচুয়া-হাজীগঞ্জ সড়কে বাঁক সরলীকরণসহ ৪৪.০২ মিটার দীর্ঘ সাচার সেতু এবং ৪টি আরসিসি কালভার্ট নির্মাণ (০১/০৭/২০১৬-৩০/০৬/২০১৮)</t>
  </si>
  <si>
    <t xml:space="preserve">মহালছড়ি-সিন্দুকছড়ি-জালিয়াপাড়া সড়ক পুনঃনির্মাণ (১ম পর্যায়)  (১/১২/২০১৬-৩১/১২/২০১৭) </t>
  </si>
  <si>
    <t>টেকনিক্যাল এ্যাসিসটেন্স ফর ডিটেইল্ড স্ট্যাডি এন্ড ডিজাইন অব ঢাকা-চিটাগাং এক্সপ্রেস ওয়ে অন পিপিপি বেসিস (১ম সংশোধিত) (১/০৩/২০১৩-৩১/০৩/২০১৮)</t>
  </si>
  <si>
    <t xml:space="preserve">সংস্থাঃ এগ্রিকালচার পলিসি সার্পোট ইউনিট (আপসু) </t>
  </si>
  <si>
    <t>সংস্থাঃ কৃষি সম্প্রারণ অধিদপ্তর</t>
  </si>
  <si>
    <t>সংস্থাঃ বাংলাদেশ কৃষি উন্নয়ন কর্পোরেশন (বিএডিসি)</t>
  </si>
  <si>
    <t xml:space="preserve">নোয়াখালী জেলার সুবর্ণচর উপজেলায় ডাল ও তৈল বীজ বর্ধন খামার এবং বীজ প্রক্রিয়াজাতকরণ কেন্দ্র স্থাপন প্রকল্প (ফেব্রূয়ারী/২০১৪ - জুন/২০১৮) </t>
  </si>
  <si>
    <t>সংস্থাঃ বাংলাদেশ পরমাণু কৃষি গবেষণা ইনস্টিটিউট (বিনা)</t>
  </si>
  <si>
    <t>সংস্থাঃ বাংলাদেশ পাট গবেষণা ইনস্টিটিউট (বিজেআরআই)</t>
  </si>
  <si>
    <t>সংস্থাঃ বাংলাদেশ ধান গবেষণা ইনস্টিটিউট (বি.আর.আর.আই)</t>
  </si>
  <si>
    <t xml:space="preserve">বাংলাদেশ ধান গবেষণা ইনস্টিটিউটের হাইব্রিড ধান গবেষণা বৃদ্ধি  (ফ্রেবুয়ারী/২০১৭- হতে জুন/২০১৮) </t>
  </si>
  <si>
    <t>সংস্থাঃ বরেন্দ্র বহুমূখী উন্নয়ন কর্তৃপক্ষ  (বিএমডিএ)</t>
  </si>
  <si>
    <t>সিলেট বিভাগ পল্লী অবকাঠামো উন্নয়ন প্রকল্প</t>
  </si>
  <si>
    <t>কিশোরগঞ্জ জেলা সদর ও হোসেনপুর উপজেলার গুরুত্বপূর্ণ পল্লী অবকাঠামো উন্নয়ন প্রকল্প</t>
  </si>
  <si>
    <t xml:space="preserve">ইউনিয়ন পরিষদ সংযোগকারী সড়ক উন্নয়ন প্রকল্প: পটুয়াখালী ও বরগুনা জেলা (২য় পর্যায়) </t>
  </si>
  <si>
    <t>উপ-মোট (স্থানীয় সরকার বিভাগ) : ২৮</t>
  </si>
  <si>
    <t>মোট (তৈল, গ্যাস ও প্রাকৃতিক সম্পদ) : 3</t>
  </si>
  <si>
    <t>ইপ্লিমেন্টেসন অব দি ন্যাশনাল এমপ্লয়মেন্ট ইনজুরী ইন্সুরেন্স স্কীম অব বাংলাদেশ প্রকল্প (০১/07/২০১6-৩0/06/২০১8)</t>
  </si>
  <si>
    <t>মুন্সীগঞ্জ ফরিদপুর, চাঁদপুর, সিরাজগঞ্জ ও বাগেরহাট জেলায় ৫টি মেরিন প্রশিক্ষণ ইনস্টিটিউট স্থাপন (৩য় সংশোধিত) শীর্ষক প্রকল্প (০১/০৭/২০১০-৩0/06/২০১8)</t>
  </si>
  <si>
    <t>মোট (শ্রম ও কর্মসংস্থান) : 5</t>
  </si>
  <si>
    <t>মডার্নাইজেশন এন্ড স্ট্রেংদেনিং অব এসআইডি (০১/০৭/২০১৬-৩০/০৬/২০১৮)</t>
  </si>
  <si>
    <t>সেনসাস অন দি ফরমান এনক্লেভ অব বাংলাদেশ (০১/০৭/২০১৬-৩১/০১/২০১৮)</t>
  </si>
  <si>
    <t>ইম্প্রুভিং অব লেবার স্টাটিকাটিস এ্যান্ড লেবার মার্কেট ইনফরমেশন সিসটেম থ্রু প্যানেল সার্ভে (০১/০১/২০০৫-৩০/০৬/২০১৮)</t>
  </si>
  <si>
    <t>হাউস হোল্ড ইনকাম এন্ড এক্সপিন্ডিচার সার্ভে (০১/০৭/২০১৪-৩০/০৬/২০১৮)</t>
  </si>
  <si>
    <t>মনিটরিং দি সিচুয়েশন অব দি ভাইটাল স্টাটিস্টিক্স অব বাংলাদেশ (২য় সংশোধিত) (০১/০৭/২০১২-৩০/০৬/২০১৭)</t>
  </si>
  <si>
    <t>মহেশখালী-আনোয়ারা গ্যাস সঞ্চালন পাইপ লাইন প্রকল্প (১ম সংশোধিত) (০১/০৭/২০১৪-৩০/০৬/১8)</t>
  </si>
  <si>
    <t>ফরটিফিকেশন অব এডিবল অয়েল ইন বাংলাদেশ (ফেজ-২) (৩য় সংশোধিত) (০১/০৭/২০১৩-৩১/০৩/২০১৮)</t>
  </si>
  <si>
    <t>চট্টগ্রাম বিভাগীয় সদরে সুইমিংপুল নির্মাণ (ফেব্রুয়ারি, ২০১৬-জুন, ২০১৮)</t>
  </si>
  <si>
    <t xml:space="preserve">সংস্থাঃ বাংলাদেশ শিল্পকলা একাডেমি </t>
  </si>
  <si>
    <t>উপ-মোট (সমাজকল্যাণ) : ৭</t>
  </si>
  <si>
    <t>উপ-মোট (যুব উন্নয়ন) : ১</t>
  </si>
  <si>
    <t>মোট (সমাজকল্যাণ, মহিলা বিষয়ক ও যুব উন্নয়ন) :  ১০</t>
  </si>
  <si>
    <t>সংস্থাঃ বাংলাদেশ চলচ্চিত্র উন্নয়ন কর্পোরেশন (ডিএফডিসি)</t>
  </si>
  <si>
    <t>মংলা বন্দরের জন্য নিসৃত তেল অপসারণকারী জলযান সংগ্রহ (জুলাই ২০১৬-জুন ২০১৮)</t>
  </si>
  <si>
    <t>উপ-মোট (নৌ পরিবহন ) : ০৪</t>
  </si>
  <si>
    <t>সোনাহাট স্থল বন্দর উন্নয়ন  (এপ্রিল ২০১৫ -  জুন ২০১৮)</t>
  </si>
  <si>
    <t>তামাবিল স্থল বন্দর উন্নয়ন  (জুলাই ২০১৪ -  জুন ২০১৮)</t>
  </si>
  <si>
    <t>বঙ্গবন্ধু শেখ মুজিব আন্তর্জাতিক বিমানবন্দর প্রকল্পের বিস্তারিত সম্ভাব্যতা সমীক্ষা (জুলাই ২০১৫-জুন ২০১৮)</t>
  </si>
  <si>
    <t>হযরত শাহজালাল আন্তর্জাতিক বিমানবন্দরের নিরাপত্তা ব্যবস্থার উন্নয়নে পরামর্শ ও সেবা প্রদান (মার্চ ২০১৬-মার্চ ২০১৮)</t>
  </si>
  <si>
    <t>উপ-মোট (বিমান পরিবহন ) : ০৪</t>
  </si>
  <si>
    <t>প্রাথমিক শিক্ষা উন্নয়ন কর্মসূচী-৩ (সংশোধিত) (জুলাই, ২০১১- জুন, ২০১৮)</t>
  </si>
  <si>
    <t>প্রাথমিক শিক্ষা উন্নয়ন প্রকল্প (আইডিবি)- ১ম সংশোধিত (জানুয়ারি, ২০১৩-ডিসেম্বর, ২০১৭)</t>
  </si>
  <si>
    <t>ইংলিশ ইন এ্যাকশন (জুলাই, ২০১১-ডিসেম্বর, ২০১৭)</t>
  </si>
  <si>
    <t>উপানুষ্ঠানিক শিক্ষা সাব-সেক্টর প্রোগ্রাম ডকুমেন্ট প্রস্তুতকরণ (এপ্রিল ২০১৭-ফেব্রুয়ারি ২০১৮)</t>
  </si>
  <si>
    <t>বাংলাদেশ নৌবাহিনী, ডকইয়ার্ড এন্ড ইঞ্জিনিয়ারিং ওয়ার্কস উচ্চ বিদ্যালয়ের জন্য (৮তলা ভিতরসহ ৫ তলা) একাডেমিক ভবন নির্মাণ (জুলাই ২০১৫-ডিসেম্বর ২০১৭)</t>
  </si>
  <si>
    <t>প্যাগোডা ভিত্তিক প্রাক-প্রাথমিক শিক্ষা (জানুয়ারি, ২০১৫- ডিসেম্বর, ২০১৭)</t>
  </si>
  <si>
    <t>মোহাম্মদপুর কেন্দ্রীয় কলেজ, লালমাটিয়া মহিলা কলেজ ও আগারগাঁও তালতলা সরকারী কলোনী হাই স্কুল ও কলেজ নির্মান প্রকল্প (০১/০৭/২০১২-৩০/০৬/২০১৮)</t>
  </si>
  <si>
    <t>এনহ্যান্সিং দি লার্নিং এনভায়রনমেন্ট অব সিলেকটেড মাদ্রাসা ইন বাংলাদেশ (০১/০১/২০১৩ - ৩১/১২/২০১৭)</t>
  </si>
  <si>
    <t>আন্তর্জাতিক মাতৃভাষা ইনস্টিটিউট প্রকল্প (২য় পর্যায়) (০১/১১/ ১১-৩০/০৬/১৮)</t>
  </si>
  <si>
    <t xml:space="preserve">পটুয়াখালী বিজ্ঞান ও প্রযুক্তি বিশ্ববিদ্যালয়ের অধিকতর উন্নয়ন (০১/০৭/১২-৩১/১২/১৭) </t>
  </si>
  <si>
    <t xml:space="preserve">ইনফ্রাস্ট্রাকচারাল ফ্যাসিলিটিজ ফর দি ডিপার্টমেন্ট অব ইন্ডাস্ট্রিয়াল এন্ড প্রডাকশন ইঞ্জিনিয়ারিং এন্ড দি ডিপার্টমেন্ট অব  আর্কিটেকচার ইন ডুয়েট (১ম সংশোধিত) (01/10/২০13-৩1/12/২০১7)                             </t>
  </si>
  <si>
    <t>(০১/০৩/১৪-৩০/০৬/ ১৮)</t>
  </si>
  <si>
    <t>(০১/০7/২০15-৩০/০৬/২০১৮)</t>
  </si>
  <si>
    <t>চট্টগ্রাম প্রকৌশল ও প্রযুক্তি  বিশ্ববিদ্যালয়ের অধিকতর সম্প্রসারন ও উন্নয়ন (০১/০৩/১৪-৩০/০৬/ ১৮)</t>
  </si>
  <si>
    <t xml:space="preserve">ইসলামিক ইউনিভার্সিটি অব টেকনোলজি (আইইউটি) এর আনুষঙ্গিক সুবিধাসহ ১২০ আসবিশিষ্ট ছাত্রীনিবাস নির্মাণ প্রকল্প (০১/০7/২০15-৩০/০৬/২০১৮) </t>
  </si>
  <si>
    <t>সংস্থাঃ কারিগরি ও মাদ্রাসা শিক্ষা বিভাগ, শিক্ষা মন্ত্রণালয়</t>
  </si>
  <si>
    <t>বরিশাল ইঞ্জিনিয়ারিং কলেজ ২য় সংশোধিত (জুলাই, ২০১০- জুন ২০১৮)</t>
  </si>
  <si>
    <t>মোট (শিক্ষা ও ধর্ম): ১৯</t>
  </si>
  <si>
    <t>দর্শনা-ঈশ্বরদী সেকশনের ১১টি স্টেশনের সিগন্যালিং ব্যবস্থার মানোন্নয়ন (১ম সংশোধিত) (০১/০৭/২০১২-৩০/০৬/২০১৮)</t>
  </si>
  <si>
    <t>বাংলাদেশরেলওয়ের ৫০ টি বিজি ও ৫০ টি এমজি যাত্রীবাহী ক্যারেজ পুনর্বাসন (০১/০৭/২০১৪ হতে ৩০/০৬/২০১৮)</t>
  </si>
  <si>
    <t>বাংলাদেশ রেলওয়ের রেলওয়ে এপ্রোচসহ ২য় ভৈরব এবং ২য় তিতাস সেতুনির্মাণ (০১/১১/২০১০ হতে ৩১/১২/২০১৭)</t>
  </si>
  <si>
    <t>বাংলাদেশ রেলওয়ের চিনকী আস্তানা-আশুগঞ্জ সেকশনের ক্ষয়প্রাপ্ত রেলসম্পূর্ণ নবায়ন এবং অন্যান্য আনুষাঙ্গিক কাজ (১ম সংশোধিত) (০১/০৭/২০১২ হতে ৩1/12/২০১7)</t>
  </si>
  <si>
    <t>সিগন্যালিংসহ টঙ্গী-ভৈরববাজার পর্যন্ত ডাবল লাইন নির্মাণ (২য়সংশোধিত) (০১/০৭/২০০৬ হতে ৩০/০৬/২০১৮)</t>
  </si>
  <si>
    <t xml:space="preserve">হাই-টেক পার্কের জন্য মির্জাপুর ও মৌচাক স্টেশনের মধ্যবর্তীকালিয়াকৈর-এ একটি 'বি' ক্লাস স্টেশন নির্মাণ (০১/০৭/২০১৫ হতে ৩০/০৬/২০১৮) </t>
  </si>
  <si>
    <t>বাংলাদেশ রেলওয়ের ষোলশহর-দোহাজারী এবং ফতেয়াবাদ-নাজিরহাট সেকশনেরপুনর্বাসন (১ম সংশোধীত) (০১/০১/২০১১ হতে ৩০/০৬/২০১৮)</t>
  </si>
  <si>
    <t>বাংলাদেশরেলওয়ের লাকসাম-চাঁদপুর সেকশনের পুনর্বাসন  (১ম সংশোধিত) (০১/১০/২০১১ হতে ৩০/০৬/২০১৮)</t>
  </si>
  <si>
    <t>লাকসাম এবং চিনকী আস্তানার মধ্যে ডাবল লাইন ট্র্যাক নির্মাণ (২য় সংশোধিত)  (০১/০৭/২০০৭ হতে ৩১/১২/২০১৭)</t>
  </si>
  <si>
    <t>বাংলাদেশ রেলওয়ের ঈশ্বরদী জয়দেবপুর সেকশনের ৪টি স্টেশনে নবনির্মিত ৩য় লাইনগুলোতে কম্পিউটার বেইজড ইন্টারলকিং ব্যবস্থার সম্প্রসারণ (১ম সংশোধিত) (০১/০৭/২০১৪-৩০/০৬/২০১৮)</t>
  </si>
  <si>
    <t xml:space="preserve">বাংলাদেশরেলওয়ের পূর্বাঞ্চলের চিনকী আস্তানা-চট্টগ্রাম সেকশনের ১১ টি স্টেশনে বিদ্যমানসিগন্যালিং ব্যবস্থার প্রতিস্থাপন ও আধুনিকীকরণ (০১/০৭/২০১২ হতে ৩০/০৬/২০১৮) </t>
  </si>
  <si>
    <t>উপ-মোট (বাংলাদেশ রেলওয়ে) : ১৪</t>
  </si>
  <si>
    <t xml:space="preserve">জাতীয় সমুদ্র গবেষণা ইনস্টিটিউট স্থাপন (১ম পযার্য়) (২য় সংশোধিত) (জুলাই ২০০০ - ডিসেম্বর ২০১৭)   </t>
  </si>
  <si>
    <t xml:space="preserve">বঙ্গবন্ধু ফেলোশীপ অন সাইন্স এন্ড আইসিটি (১ম সংশোধিত)(জুলাই ২০১০ -ডিসেম্বর ২০১৭)  </t>
  </si>
  <si>
    <t>ফোরটায়ার জাতীয় ডাটা সেন্টার স্থাপন(জুলাই ২০১৫-জুন ২০১৮)</t>
  </si>
  <si>
    <t>সংস্থাঃ বাংলাদেশ হাই-টেক পার্ক কর্তৃপক্ষ</t>
  </si>
  <si>
    <t xml:space="preserve">শেখ হাসিনা সফ্টওয়্যার টেকনোলজি পার্ক, যশোর (২য় সংশোধিত) প্রকল্প (ফেব্রুয়ারি ২০১৩-ডিসেম্বর ২০১৭) 
</t>
  </si>
  <si>
    <t>মোট (বিজ্ঞান, তথ্য ও যোগাযোগ প্রযুক্তি) : ১২</t>
  </si>
  <si>
    <t>মোট (যোগাযোগ): ৩</t>
  </si>
  <si>
    <t>ঢাকা মহানগরীতে ফ্লাইওভার ব্রীজ নির্মাণ মগবাজার-মৌচাক (সমন্বিত) ফ্লাইওভার নির্মাণ প্রকল্প</t>
  </si>
  <si>
    <t>মন্ত্রণালয়/বিভাগঃ পরিসংখ্যান ও তথ্য ব্যবস্থাপনা বিভাগ</t>
  </si>
  <si>
    <t>সাব-সেক্টরঃ  পাট, বন্ত্র ও বেপজা উইং</t>
  </si>
  <si>
    <t>সংস্থাঃ বাংলাদেশ পরিসংখ্যান ব্যুরো</t>
  </si>
  <si>
    <t>অর্থনৈতিক শুমারী- ২০১৩ (২য় সংশোধিত) (০১/০৭/২০১১-৩০/০৬/২০১৮)</t>
  </si>
  <si>
    <t>মোট (শিল্প) : ০১</t>
  </si>
  <si>
    <t>এগ্রিবিজনেস ফর ট্রেড কমপিটিটিভনেস (এটিসিপি) শীর্ষক প্রকল্প (০১/১০/২০১৩-৩১/০৩/২০১৮)</t>
  </si>
  <si>
    <t>প্রমোশন অব সোস্যাল এন্ড এনভায়রনমেন্টাল স্ট্যান্ডার্ডস ইন দ্যা ইন্ডাস্ট্রি (পিএসইএস-২) (০১/১১/২০১৫-৩০/০৯/২০১৭)</t>
  </si>
  <si>
    <t>সোসাল এন্ড লেবার স্ট্যান্ডার্ড ইন দ্যা টেক্সটাইল এন্ড গার্মেন্ট সেক্টর ইন এশিয়া (০১/০৮/২০১৬-৩০/০৬/২০১৮)</t>
  </si>
  <si>
    <t>মন্ত্রণালয়/বিভাগঃ স্বাস্থ্য সেবা বিভাগ</t>
  </si>
  <si>
    <t xml:space="preserve">সংস্থাঃ সেবা পরিদপ্তর </t>
  </si>
  <si>
    <t xml:space="preserve">এক্সপানসন এন্ড কোয়ালিটি ইমপ্রুভমেন্ট অব নাসিং এডুকেশন </t>
  </si>
  <si>
    <t>আরবান প্রাইমারি হেলথ কেয়ার সার্ভিসেস ডেলিভারী প্রজেক্ট (জুলাই ২০১২- মার্চ ২০১৮)</t>
  </si>
  <si>
    <t>মন্ত্রণালয়/বিভাগঃ সমাজ কল্যাণ মন্ত্রণালয়</t>
  </si>
  <si>
    <t xml:space="preserve">সংস্থাঃ সমাজসেবা অধিদপ্তর </t>
  </si>
  <si>
    <t xml:space="preserve">এক্সপানসন এন্ড ডেভেলপমেন্ট অব নীলফামারী ডায়াবেটিক হসপিটাল (জুলাই, ২০১৩-ডিসেম্বর ২০১৭) </t>
  </si>
  <si>
    <t>টু এস্টাবলিশমেন্ট মডার্ন মেডিকেল সার্ভিস এন্ড রিহেবিলিটেশন ফর ডায়াবেটিক, ডায়াবেটি রিলেটেড এন্ড নন ডায়াবেটিক পেসেন্টস এ্যাট রাজবাড়ী (জুলাই ২০১৪-জুন ২০১৮)</t>
  </si>
  <si>
    <t>সেইফ মাদারহুড এক্টিভিটিজ ইন ৪ উপজেলা অব কুমিল্লা ডিস্ট্রিক্ট (জানুয়ারি ২০১৪-এপ্রিল ২০১৮)</t>
  </si>
  <si>
    <t>লক্ষীপুর ডায়াবেটিক হাসপাতাল স্থাপন (জুলাই ২০১৪-জুন ২০১৮)</t>
  </si>
  <si>
    <t>মুন্সিগঞ্জ ডায়াবেটিক হাসপাতাল স্থাপন (জানুয়ারি ২০১৫-জুন ২০১৮)</t>
  </si>
  <si>
    <t>নেত্রকোনা ডায়াবেটিক হাসপাতাল স্থাপন (জানুয়ারি ২০১৫-জুন ২০১৮)</t>
  </si>
  <si>
    <t>পঞ্চগড় ডায়াবেটিক হাসপাতালের উন্নয়ন ও আধুনিকীকরণ স্থাপন (জানুয়ারি ২০১৭-জুন ২০১৮)</t>
  </si>
  <si>
    <t>মোট (স্বাস্থ্য, পুষ্টি, জনসংখ্যা ও পরিবারকল্যাণ) :  ১৯</t>
  </si>
  <si>
    <t>বাংলাদেশ রুরাল ওয়াটার সাপ্লাই এন্ড স্যানিটেশন প্রকল্প (জুলাই ২০১২-ডিসেম্বর ২০১৭)</t>
  </si>
  <si>
    <t>সংস্থাঃ বরেন্দ্র বহুমুখী উন্নয়ন কর্তৃপক্ষ</t>
  </si>
  <si>
    <t>সেচের গভীর নলকূপ হতে পাইপ লাইনের মাধ্যমে খাবার পানি সরবরাহ (৩য় পর্যায়) (অক্টোবর ২০১৩ হতে জুন ২০১৮)</t>
  </si>
  <si>
    <t>ঢাকা দক্ষিণ সিটি কর্পোরেশনের বর্জ্য ব্যবস্থাপনা ও জনসেবা উন্নয়ন (জুলাই ২০১৫ হতে জুন ২০১৮)</t>
  </si>
  <si>
    <t>সংস্থাঃ বরিশাল সিটি কর্পোরেশন</t>
  </si>
  <si>
    <t>বরিশাল সিটি কর্পোরেশনের অবকাঠামো নির্মাণ ও সৌন্দর্যবর্ধন প্রকল্প (জুলাই ২০১৫-জুন ২০১৮)</t>
  </si>
  <si>
    <t>বরিশাল সিটি কর্পোরেশন এলাকায় সেবক কলোনী নির্মাণ (জানুয়ারি ২০১৬-জুন ২০১৮)</t>
  </si>
  <si>
    <t>রাজশাহী মহানগরীর জলাবদ্ধতা দূরীকরণার্থে নর্দমা নির্মাণ (৩য় পর্যায়) (জুলাই ২০১৩ হতে জুন ২০১৮)</t>
  </si>
  <si>
    <t>রাজশাহী কল্পনা সিনেমা হল থেকে তালাইমারী মোড় পর্যন্ত সড়ক প্রশস্তকরণ ও উন্নয়ন (জুলাই ২০১৫ হতে ডিসেম্বর ২০১৭)</t>
  </si>
  <si>
    <t>সামাজিক, সাংস্কৃতিক, পরিবেশ এবং প্রত্নতত্ব অবকাঠামো উন্নতি সাধন ও সংরক্ষণের মাধ্যমে রাজশাহী মহানগরীর টেকসই উন্নয়ন প্রকল্প (জানুয়ারি ২০১৫ হতে জুন ২০১৮)</t>
  </si>
  <si>
    <t>সংস্থাঃ কুমিল্লা সিটি কর্পোরেশন</t>
  </si>
  <si>
    <t>কুমিল্লা সিটি কর্পোরেশনের রাস্তা, ড্রেন ও ফুটপাত উন্নয়নকরণ (জানুয়ারি ২০১৬-জুন ২০১৮)</t>
  </si>
  <si>
    <t>সংস্থাঃ খুলনা সিটি কর্পোরেশন</t>
  </si>
  <si>
    <t>খুলনা সিটি কর্পোরেশনের বিভিন্ন রাস্তা ও অবকাঠামো সুবিধা উন্নয়ন (১ম সংশোধিত) (জুলাই ২০১২ হতে জুন ২০১৮)</t>
  </si>
  <si>
    <t>সংস্থাঃ সিলেট সিটি কর্পোরেশন</t>
  </si>
  <si>
    <t>সিলেট সিটি কর্পোরেশন এলাকায় জমি অধিগ্রহণের মাধ্যমে ট্রাক টার্মিনাল নির্মাণ (জানুয়ারি ২০১৫ হতে জুন ২০১৮)</t>
  </si>
  <si>
    <t>সংস্থাঃ রংপুর সিটি কর্পোরেশন</t>
  </si>
  <si>
    <t>রংপুর সিটি কর্পোরেশনের রাস্তা উন্নয়ন এবং ড্রেন কাম-ফুটপাত নির্মাণ (জুলাই ২০১৫ হতে জুন ২০১৮)</t>
  </si>
  <si>
    <t>বঙ্গবন্ধু শেখ মুজিব সাফারী পার্ক, গাজীপুর এর উন্নয়ন ও সম্প্রসারণ (৩য় সংশোধিত) (মার্চ ২০১০-ডিসেম্বর ২০১৭)</t>
  </si>
  <si>
    <t>লালমাই পাহাড় এলাকায় উদ্ভিদ উদ্যান স্থাপন (জুলাই ২০১৫-জুন ২০১৮)</t>
  </si>
  <si>
    <t>বেঙ্গল টাইগার কনজারভেশন একটিভিটি (জুলাই ২০১৪- জুন ২০১৮)</t>
  </si>
  <si>
    <t>জলবায়ুর পরিবর্তন সহিঞ্চু বাস্তসংস্থান ও জীবিকায়ন (জুলাই ২০১৩- জুন ২০১৮)</t>
  </si>
  <si>
    <t>বাংলাদেশ ফরেস্ট ইনভেস্টমেন্ট প্রোগোম ফরেস্ট ইনভেস্টমেন্ট প্ল্যান প্রিপারেশন (জুলাই ২০১৬-জুন ২০১৮)</t>
  </si>
  <si>
    <t>জীব নিরাপত্তা বিষয়ক জাতীয় কর্মকাঠামো (জুলাই ২০১৩-ডিসেম্বর ২০১৭)</t>
  </si>
  <si>
    <t>ক্লাইমেট রেজিলিয়েন্ট ইকোসিস্টেম এন্ড লাইভলিহুডস ইন ইসিএ (ক্রেল ইসিএ) (জুলাই ২০১৪-জুন ২০১৮)</t>
  </si>
  <si>
    <t>প্রাতিষ্ঠানিক দক্ষতা বৃদ্ধির মাধ্যমে স্বল্প স্থায়ী জলবায়ু দূষণ হ্রাসকরণ (জানুয়ারি ২০১৬-জুন ২০১৮)</t>
  </si>
  <si>
    <t>রাবার কাঠ প্রক্রিয়াজাতকরণের জন্য সিলেট জোনে প্রেসার ট্রিটমেন্ট প্ল্যান্ট স্থাপন (জুলাই ২০১২-জুন ২০১৮)</t>
  </si>
  <si>
    <t>মন্ত্রণালয়/বিভাগঃ দুর্যোগ ব্যবস্থাপনা ত্রাণ মন্ত্রণালয়</t>
  </si>
  <si>
    <t>সংস্থাঃ দুর্যোগ ব্যবস্থাপনা অধিদপ্তর</t>
  </si>
  <si>
    <t>প্রকিউরমেন্ট অব ইক্যুইপেমন্ট ফর সার্চ এন্ড রেসকিউ অপারেশন ফর আর্থকোয়েক এন্ড আদার ডিজাস্টার (ফেজ-২) (১ম সংশোধিত) (০১/০৭/২০১৩-৩১/১২/২০১৭)</t>
  </si>
  <si>
    <t>সংস্থাঃ বহিরাগমন ও পাসপোর্ট অধিদপ্তর</t>
  </si>
  <si>
    <t>মন্ত্রণালয়/বিভাগঃ সুরক্ষা সেবা স্বরাষ্ট্র মন্ত্রণালয়</t>
  </si>
  <si>
    <t>ইন্ট্রোডাকশন অব মেশিন রিডেবল পাসপোর্ট (এমআরপি) এন্ড মেশিন রিডেবল ভিসা (এমআরভি) ইন বাংলাদেশ (২য় সংশোধিত) (০১/০৭/২০০৯-৩০/০৬/২০১৭)</t>
  </si>
  <si>
    <t>সংস্থাঃ ফায়ার সার্ভিস ও সিভিল ডিফেন্স অধিদপ্তর</t>
  </si>
  <si>
    <t>ফায়ার সার্ভিস ও সিভিল ডিফেন্স অধিদপ্তরের এ্যাম্বুলেন্স সেবা সম্প্রসারণ (১ম সংশোধিত) (০১/০১/২০১৪-৩১/১২/২০১৭)</t>
  </si>
  <si>
    <t>মোট (জনপ্রশাসন) : ৩</t>
  </si>
  <si>
    <t>সংস্থাঃ চট্টগ্রাম সিটি কর্পোরেশন</t>
  </si>
  <si>
    <t>সংস্থাঃ ঢাকা উত্তর সিটি কর্পোরেশন</t>
  </si>
  <si>
    <t>গুলশান, বনানী ও বারিধারা কূটনৈতিক এলাকার সড়ক নর্দমা ও ফুটপাত নির্মাণ ও উন্নয়ন (মার্চ ২০১৫ হতে জুন ২০১৮)</t>
  </si>
  <si>
    <t>রোকেয়া স্মরণীর বঙ্গবন্ধু আন্তর্জাতিক সম্মেলন কেন্দ্র থেকে মিরপুর রোডের গণভবন পর্যন্ত পূর্ব-পশ্চিম সংযোগ সড়ক উন্নয়ন ও প্রশস্তকরণ (১ম সংশোধিত) (জুলাই ২০১৫ হতে জুন ২০১৮)</t>
  </si>
  <si>
    <t>সংস্থাঃ গাজীপুর সিটি কর্পোরেশন</t>
  </si>
  <si>
    <t>গাজীপুর সিটি কর্পোরেশনের জন্য যানবাহন ও যন্ত্রপাতি ক্রয় (জানুয়ারী, ২০১৬ হতে জুন, ২০১৭)</t>
  </si>
  <si>
    <t>মোট (গণসংযোগ) : ৩</t>
  </si>
  <si>
    <t>ইন্টিগ্রেটেড সাপোর্ট টু পোভার্টি এন্ড ইনাকোয়ালিটি রিডাকশন থ্রু এন্টারপ্রাইজ ডেভেলপমেন্ট (আইএনএসপিআইআরইডি) (০১/০৩/২০১২-২৮/০২/২০১৮)</t>
  </si>
  <si>
    <t>মোট (শিল্প) : ৫</t>
  </si>
  <si>
    <t>ইমার্জেন্সী ২০০৭ সাক্লোন রিকভারী এন্ড রেস্টোরেশন (ইসিআরআরপি) (বিডব্লিউডিবি পার্ট) (৩য় সংশোধিত) প্রজেক্ট (২০০৮-০৯ হতে ৩১-১২-১৭)</t>
  </si>
  <si>
    <t>কুষ্টিয়া জেলার অবস্থিত বিশ্বকবি রবীন্দ্রনাথ ঠাকুরের কুঠিবাড়ী ও পাশ্ববর্তী এলাকা সংরক্ষনের নিমিত্ত পদ্মা নদী ড্রেজিং প্রকল্প (মার্চ ২০১৭ -জুন ২০১৮)</t>
  </si>
  <si>
    <t>চট্টগ্রাম জেলাধীন চন্দনাইশ ও সাতকানিয়া উপজেলার সাংগু ও চাঁদখালী নদীর উভয় তীরে সংরক্ষণ প্রকল্প (১ম সংশোধিত) (০১/০৪/২০১৫-৩০/০৬২০১৮)</t>
  </si>
  <si>
    <t>সংস্থাঃ পানি সম্পদ পরিকল্পনা</t>
  </si>
  <si>
    <t>সমন্বিত পানি সম্পদ ব্যবস্থাপনা বাস্তবায়নে বাংলাদেশ পানি আইন কার্যকর করা (০১/১১/২০১৩-২৮/০২/২০১৮)</t>
  </si>
  <si>
    <t>শরীয়তপুর জেলার নড়িয়া উপজেলায় গ্রামীণ অবকাঠামো উন্নয়ন প্রকল্প</t>
  </si>
  <si>
    <t>বৃহত্তর বরিশাল জেলা গ্রামীণ যোগাযোগ ও হাটবাজার অবকাঠামো উন্নয়ন প্রকল্প (বরিশাল, পিরোজপুর, ভোলা ও ঝালকাঠি জেলা) (২য় সংশোধিত) (২০০৯-১০ হতে ডিসেম্বর/১৭)</t>
  </si>
  <si>
    <t>দক্ষিণ পশ্চিমাঞ্চলীয় গ্রামীণ অবকাঠামো উন্নয়ন প্রকল্প (২য় সংশোধিত) (জানুয়ারি ২০১০ -ডিসেম্বর ২০১৭)</t>
  </si>
  <si>
    <t>ইউনিয়ন অবকাঠামো উন্নয়ন (খুলনা, বাগেরহাট ও সাতক্ষীরা জেলা) শীর্ষক প্রকল্প (২য় সংশোধিত) (মে ২০১০ - জুন ২০১৮)</t>
  </si>
  <si>
    <t>সাসটেইনেবল রুরাল ইনফ্রাস্ট্রাকচার ইমপ্রুভমেন্ট প্রজেক্ট (এসআরআইআইপি) (জানুয়ারি ২০১১ -জুন ২০১৭)</t>
  </si>
  <si>
    <t>রুরাল এমপ্লয়মেন্ট এন্ড রোড মেন্টেইনেন্স প্রোগ্রাম-২ শীর্ষক প্রকল্প (২০১৩-১৪ - ২০১৬-১৭)</t>
  </si>
  <si>
    <t>কুড়িগ্রাম জেলার ফুলবাড়ী উপজেলায় ধরলা নদীর উপর ৯৫০ মিঃ দীর্ঘ পিসি গার্ডার সেতু নির্মাণ শীর্ষক প্রকল্প (সংশোধিত) (২০১৩-১৪- ২০১৬-১৭)</t>
  </si>
  <si>
    <t>জয়পুরহাট জেলার আক্কেলপুর, কালাই ও ক্ষেতলাল উপজেলার গ্রামীণ সড়ক উন্নয়ন প্রকল্প (জানুয়ারি ২০১৫-জুন ২০১৮)</t>
  </si>
  <si>
    <t>পল্লী অবকাঠামো উন্নয়ন প্রকল্পঃ বাউফল উপজেলা, পটুয়াখালী শীর্ষক প্রকল্প (জানুয়ারি ২০১৬ -ডিসেম্বর ২০১৭)</t>
  </si>
  <si>
    <t>বাগেরহাট জেলার মোল্লাহাট উপজেলার পল্লী অবকাঠামো উন্নয়ন প্রকল্প (জানুয়ারি ২০১৬ -ডিসেম্বর ২০১৭)</t>
  </si>
  <si>
    <t>বাগেরহাট জেলার ফকিরহাট উপজেলার পল্লী অবকাঠামো উন্নয়ন প্রকল্প (জানুয়ারি ২০১৬ -ডিসেম্বর ২০১৭)</t>
  </si>
  <si>
    <t>ফরিদপুর জেলার সদর উপজেলায় গ্রামীণ অবকাঠামো উন্নয়ন প্রকল্প (সংশোধিত) (জানুয়ারি ২০১৬-ডিসেম্বর ২০১৭)</t>
  </si>
  <si>
    <t>কুষ্টিয়া সদর উপজেলা পল্লী সড়ক উন্নয়ন প্রকল্প (জানুয়ারি ২০১৬ -ডিসেম্বর ২০১৭)</t>
  </si>
  <si>
    <t>ব্রাক্ষণবাড়ীয়া জেলার কসবা ও আখাউড়া উপজেলা পল্লী সড়ক উন্নয়ন প্রকল্প (মার্চ ২০১৬- ডিসেম্বর ২০১৭)</t>
  </si>
  <si>
    <t>বাউফল উপজেলার পল্লী যোগাযোগ ব্যবস্থার উন্নয়ন শীর্ষক প্রকল্প (জানুয়ারি 20১৬ - ডিসেম্বর 20১৭)</t>
  </si>
  <si>
    <t>কুমিল্লা জেলার লাকসাম, মনোহরগঞ্জ ও বরুড়া উপজেলার পল্লী অবকাঠামো উন্নয়ন প্রকল্প (জুলাই ২০১৬-জুন ২০১৮)</t>
  </si>
  <si>
    <t>কুমিল্লা জেলার ব্রাক্ষণপাড়া ও বুড়িচং উপজেলার পল্লী অবকাঠামো উন্নয়ন প্রকল্প (জুলাই ২০১৬ - জুন ২০১৮)</t>
  </si>
  <si>
    <t>বরিশাল জেলার গৌরনদী ও আগৈলঝরা উপজেলার পল্লী অবকাঠামো উন্নয়ন প্রকল্প (জুলাই ২০১৬-জুন ২০১৮)</t>
  </si>
  <si>
    <t>পল্লী অবকাঠামো উন্নয়ন প্রকল্পঃ নারায়ণগঞ্জ জেলার আড়াইহাজার উপজেলা (জুলাই ২০১৬-জুন ২০১৮)</t>
  </si>
  <si>
    <t>নওগাঁ জেলার পত্নীতলা ও ধামইরহাট উপজেলার গ্রামীণ সড়ক উন্নয়ন প্রকল্প (জুলাই ২০১৬ -জুন ২০১৮)</t>
  </si>
  <si>
    <t>মন্ত্রণালয়/বিভাগঃ পার্বত্য চট্টগ্রাম বিষয়ক মন্ত্রণালয়</t>
  </si>
  <si>
    <t>পার্বত্য চট্টগ্রাম সমন্বিত সমাজ উন্নয়ন প্রকল্প ৩য় পর্যায় (১ম সংশোধিত) (জুলাই ২০১২ - মার্চ ২০১৮)</t>
  </si>
  <si>
    <t>মোট (পল্লী উন্নয়ন ও পল্লী প্রতিষ্ঠান) : ৩৩</t>
  </si>
  <si>
    <t>উপ-মোট (পল্লী উন্নয়ন ও সমবায় বিভাগ) : ৫</t>
  </si>
  <si>
    <t>মন্ত্রণালয়/বিভাগঃ গৃহায়ণ ও গণপূর্ত মন্ত্রণালয়</t>
  </si>
  <si>
    <t>সংস্থাঃ নগর উন্নয়ন অধিদপ্তর (ইউ.ডি.ডি)</t>
  </si>
  <si>
    <t>প্রিপারেশন অব ডেভেলপমেন্ট প্ল্যান ফর ফরটিন উপজেলাস (০১/০৭/২০১৩-৩০/০৬/২০১৭)</t>
  </si>
  <si>
    <t>সংস্থাঃ চট্টগ্রাম উন্নয়ন কর্তৃপক্ষ (চট্টগ্রাম উন্নয়ন কর্তৃপক্ষ)</t>
  </si>
  <si>
    <t>মুরাদপুর, ২নং গেইট ও জিইসি জংশনে ফ্লাইওভার নির্মাণ (২য়সংশোদিত) (০১/০৭/২০১০-৩০/০৬/২০১৮)</t>
  </si>
  <si>
    <t>সংস্থাঃ গণপূর্ত অধিদপ্তর (গণপুর্ত অধিদপ্তর)</t>
  </si>
  <si>
    <t>ঢাকার আজিমপুর সরকারি কলোনীতে বহুতল বিশিষ্ট আবাসিক ভবন নির্মাণ (০১/০৭/২০১৪-৩০/০৬/২০১৮)</t>
  </si>
  <si>
    <t>সংস্থাঃ খুলনা উন্নয়ন কর্তৃপক্ষ (খুলনা উন্নয়ন কর্তৃপক্ষ)</t>
  </si>
  <si>
    <t>মন্ত্রণালয়/বিভাগঃ সুরক্ষাসেবা বিভাগ</t>
  </si>
  <si>
    <t>সংস্থাঃ ফায়ার সার্ভিস ও সিভিল ডিফেন্স ডাইরেকটরেট (এফ.এস.সি.ডি.ডি)</t>
  </si>
  <si>
    <t>দেশের গুরুত্বপূর্ণ উপজেলা সদর/স্থানে ৭৮টি ফায়ার সার্ভিস ও সিভিল ডিফেন্স স্টেশন স্থাপন (০১/০৭/২০০৬-৩০/০৬/২০১৬)</t>
  </si>
  <si>
    <t>সংস্থাঃ কারা অধিদপ্তর (কারা অধিদপ্তর)</t>
  </si>
  <si>
    <t>মন্ত্রণালয়/বিভাগঃ জননিরাপত্তা বিভাগ</t>
  </si>
  <si>
    <t>সংস্থাঃ এনটিএমসি</t>
  </si>
  <si>
    <t>এনটিএমসি'র নিজস্ব কার্যালয় ভবন নির্মাণ (জুলাই ২০১৫-জুন ২০১৭)</t>
  </si>
  <si>
    <t>মতিঝিল সরকারি কলোনীতে বহুতল বিশিষ্ট আবাসিক ভবন নির্মাণ (3১/12/২০১5-৩০/০৬/২০১৮)</t>
  </si>
  <si>
    <t>বঙ্গভবনের অভ্যন্তরে রাষ্ট্রপতির রেসিডেন্স ব্লক সংলগ্ন পূর্বদিকে সুইমিং পুল স্থাপন (ডিসেম্বর ২০১৫-জুন ২০১8)</t>
  </si>
  <si>
    <t>চট্টগ্রামের আগ্রাবাদে অবস্থিত জাম্বুরি মাঠে একটি আধুনিক সুযোগ-সুবিধা বিশিষ্ট উদ্যান স্থাপন (জানুয়ারি ২০১৬- জুন ২০১৮)</t>
  </si>
  <si>
    <t>শিরোমনি শিল্প এলাকায় প্রধান সড়কসমূহ পুনঃনির্মাণ (জানুয়ারি ২০১৫-জুন ২০১৮)</t>
  </si>
  <si>
    <t>পুলিশ বিভাগের ৫০টি সার্কেল এএসপি (১ম পর্যায়ে ২৫টি) অফিস কাম বাসভবন নির্মাণ (জানুয়ারি ২০১৫-২০১৮)</t>
  </si>
  <si>
    <t>বিজিবি'র বিভিন্ন ব্যাটালিয়নের ১০টি  ম্যাগাজিন এবং ৭টি কোয়ার্টার গার্ড নির্মাণ/পুন:নির্মাণ (জুলাই ২০১৬-জুন ২০১৮)</t>
  </si>
  <si>
    <t>বর্ডার গার্ড বাংলাদেশের পত্নীতলা বর্ডার গার্ড ব্যাটালিয়ন এর অবশিষ্ট নির্মাণ কাজ সম্প্রসারণ (জুলাই ২০১৬-জুন ২০১৮)</t>
  </si>
  <si>
    <t>ঢাকার এসবি ট্রেনিং সেন্টার নির্মাণ (জানুয়ারি ২০১৫-জুন ২০১৮)</t>
  </si>
  <si>
    <t>সিলেট কেন্দ্রীয় কারাগার সম্প্রসারণ ও আধুনিকীকরণ (০১/০১/২০১২-৩০/০৬/২০১৮)</t>
  </si>
  <si>
    <t>মাদকদ্রব্য নিয়ন্ত্রণ অধিদপ্তরের প্রধান কার্যালয়ের জন্য বহুতল ভবন নির্মাণ (জুন ২০১৮ পর্যন্ত)</t>
  </si>
  <si>
    <t>মোট (ভৌত পরিকল্পনা, পানি সরবরাহ ও গৃহায়ণ): ৫২</t>
  </si>
  <si>
    <t>স্বাদু পানির চিংড়ি চাষ সম্প্রসারণ (২য় পর্যায়) (২য় সংশোধিত) (জুলাই ২০১২-জুন ২০১৮)</t>
  </si>
  <si>
    <t>পার্বত্য চট্টগ্রাম অঞ্চলে মৎস্য চাষ উন্নয়ন ও সম্প্রসারণ ৩য় পর্যায় (১ম সংশোধিত) (জুলাই ২০১২ - জুন ২০১৭)</t>
  </si>
  <si>
    <t>সংস্থাঃ এফডিসি</t>
  </si>
  <si>
    <t>মোট (পরিবহন): ১</t>
  </si>
  <si>
    <t>মাল্টিচ্যানেল স্লিপওয়ে নির্মাণ প্রকল্প (জুলাই ২০০৯-জুন ২০১৮)</t>
  </si>
  <si>
    <t xml:space="preserve">রাজশাহী, নওগাঁ ও চাঁপাই নবাবগঞ্জ জেলায় পুরাতন গভীর নলকূপ পুনর্বাসন প্রকল্প (ফেব্রুয়ারী ২০১৪-ডিসেম্বর ২০১৭) </t>
  </si>
  <si>
    <t>সংস্থাঃ বাংলাদেশ বনশিল্প উন্নয়ন সংস্থা</t>
  </si>
  <si>
    <r>
      <t>নারায়ণগঞ্জ সিটি কর্পোরেশনে অবকাঠামো উন্নয়ন</t>
    </r>
    <r>
      <rPr>
        <b/>
        <sz val="12"/>
        <rFont val="NikoshBAN"/>
        <family val="0"/>
      </rPr>
      <t xml:space="preserve"> (</t>
    </r>
    <r>
      <rPr>
        <sz val="12"/>
        <rFont val="NikoshBAN"/>
        <family val="0"/>
      </rPr>
      <t>জুলাই, ২০১৬ হতে জুন, ২০১৮)</t>
    </r>
  </si>
  <si>
    <t>কুমিল্লা জেলার সদর দক্ষিণ ও নাঙ্গলকোট উপজেলার পল্লী অবকাঠামো উন্নয়ন (২য় পর্যায়) প্রকল্প 
(সেপ্টেম্বর ২০১৬ - জুন ২০১৮)</t>
  </si>
  <si>
    <t>প্রজেক্ট ডিজাইন এ্যাডভান্স (পিডিএ) ফর রুরাল ইনফ্রাস্ট্রাকচার মেইনটেনেন্স প্রোগ্রাম প্রকল্প 
(জানুয়ারি ২০১৫- ডিসেম্বর ২০১৭)</t>
  </si>
  <si>
    <t>ব্রাহ্মণবাড়িয়া জেলার নবীনগর উপজেলার মানিকনগর এলাকায়  মেঘনা নদীর বামতীরে প্রতিরক্ষামূলক কাজ 
(জুলাই ২০১৫ - জুন ২০১৭)</t>
  </si>
  <si>
    <t>ইমপ্যাক্ট এ্যাসেসমেন্ট অব স্ট্রাকচারাল ইনভেনশন ইন হাওর ইকোসিস্টেম এন্ড ইনোভেশন ফর সলিউশন 
(জানুয়ারি ২০১৬-জুন ২০১৭)</t>
  </si>
  <si>
    <t>রামপাল বিদ্যুৎ কেন্দ্র প্রকল্প এলাকার দ্বিতীয় ব্লকের ভূমি উন্নয়ন, সংরক্ষণ ও বাউন্ডারী ওয়াল নির্মাণ প্রকল্প 
(০১/০৯/২০১৪-৩০/০৬/২০১৮)</t>
  </si>
  <si>
    <t>ল্যান্ড এ্যাকুইজেশন, ল্যান্ড ডেভেলপমেন্ট এ্যান্ড প্রটেকশন ফর পায়রা ১৩২০ মেঃওঃ থারমাল পাওয়ার প্লান্ট 
(০১/০৭/২০১৪- ৩১/১২/২০১৭)</t>
  </si>
  <si>
    <t>কক্সবাজার-টেকনাফ-মেরিন ড্রাইভ সড়ক নির্মাণ (শিলখালী থেকে টেকনাফ) (৩য় পর্যায়) (১ম সংশোধিত)  
(০১/০৭/২০১৫-৩০/০৬/২০১৮)</t>
  </si>
  <si>
    <t>৩টি জেলা কারাগারের অবকাঠামো নির্মাণ এবং ২টি জেলা কারাগারের অসমাপ্ত কাজ সমাপ্তকরণ 
(০১/০১/২০১১-৩০/০৬/২০১৮)</t>
  </si>
  <si>
    <t xml:space="preserve">সাভার উপজেলার তেতুলঝরা-ভাকুর্তা সংলগ্ন এলাকায় এয়েলফিন্ড নির্মাণ (১ম পর্ব) (সংশোধিত) (জুলাই ২০১২-জুন ২০১৮) </t>
  </si>
  <si>
    <t>ঢাকা দক্ষিণ সিটি কর্পোরেশনের আওতাধীন যাত্রাবাড়ী মোড় হতে ত্রিমুখী রাস্তা সম্প্রসারণ ও উন্নয়ন 
(জানুয়ারি ২০১৬ হতে জুন ২০১৮)</t>
  </si>
  <si>
    <t>রাজশাহী মহানগরীর উপশহর হতে সোনাদীঘি এবং মালোপাড়া হতে সাগরপাড়া পর্যন্ত সড়ক প্রশস্তকরণ ও উন্নয়ন (১ম সংশোধিত) (জুলাই ২০১১-ডিসেম্বর ২০১৭)</t>
  </si>
  <si>
    <t>উত্তরা মডেল টাউনের ১,৩-১৪ নং সেক্টরের রাস্তা, ড্রেন ও ফুটপাতের উন্নয়ন ও নির্মাণ (১ম সংশোধিত) 
(জুলাই ২০১৪-জুন ২০১৮)</t>
  </si>
  <si>
    <t>পঞ্চাশ শয্যা বিশিষ্ট  মহিলা ও শিশু ডায়াবেটিস, এন্ডোক্রিন ও মেটাবলিক হাসপাতাল স্থাপন, উত্তরা, ঢাকা প্রকল্প (৩১/১২/২০১৪-০১/০৩/২০১৭)</t>
  </si>
  <si>
    <t>ন্যাশনাল হার্ট ফাউন্ডেশনে নার্সেস হোষ্টেল  স্থাপন  প্রকল্প (০১/০৭/২০১৫-৩০/০৬/২০১৮ )</t>
  </si>
  <si>
    <t>বাংলাদেশ বেতার, শাহবাগ কমপ্লেক্স, আগারগাঁও ঢাকায় স্থান্তান্তর নির্মাণ ও আধুনিকায়ন (সংশোধিত) 
(জুলাই ২০১২- জুন ২০১৮)</t>
  </si>
  <si>
    <t>পিকেআই (পাবলিককিইনফ্রাস্ট্রাকচার) সিস্টেমের মানোন্নয়ন এবংসিসিএ এর কার্যালয়ের সক্ষমতা বৃদ্ধিকরণ প্রকল্প 
(জুলাই ২০১৬ হতে জুন ২০১৮)</t>
  </si>
  <si>
    <t>বাংলাদেশ ইনস্টিটিউট অব মেরিন টেকনোলজি নারায়ণগঞ্জ সংস্কার ও আধুনিকায়ন শীর্ষক প্রকল্প (২য় পর্যায়) 
(০১/০১/২০১৪-৩০/০৬/২০১৮)</t>
  </si>
  <si>
    <t>সেক্টরঃ জনপ্রশাসন</t>
  </si>
  <si>
    <t>মাওলানা ভাসানী হকি স্টেডিয়াম ড্রেনেজ স্টিস্টেমের আধুনিকায়ন ও আন্তর্জাতিক সম্পন্ন ফ্লাড লাইট স্থাপন 
(জানুয়ারি ২০১৭-জুন ২০১৮)</t>
  </si>
  <si>
    <t>মোট (ক্রীড়া ও সংস্কৃতি) : ৬</t>
  </si>
  <si>
    <t xml:space="preserve">ওরিয়েনটিং এগ্রিকালচার টুওয়ার্ড ইমপ্রুভড  নিউট্রিশন এন্ড ওমেনস ইম্‌পাওয়ারমেণ্ট প্রকল্প (জুলাই ২০১৫-জুন ২০১৮) </t>
  </si>
  <si>
    <t xml:space="preserve">বিএডিসির বিদ্যমান সার গুদামসমূহের রক্ষণাবেক্ষেণ, পুনর্বাসন এবং সার ব্যবস্থাপনা জোরদারকরণ প্রকল্প  (১ম সংশোধিত) (জুলাই/২০১৩ - জুন/২০১৮) </t>
  </si>
  <si>
    <r>
      <t>সেকেন্ডারি এডুকেশন কোয়ালিটি অ্যান্ড অ্যাকসেস এনহান্সমেন্ট প্রজেক্ট</t>
    </r>
    <r>
      <rPr>
        <sz val="10"/>
        <color indexed="8"/>
        <rFont val="NikoshBAN"/>
        <family val="0"/>
      </rPr>
      <t xml:space="preserve"> </t>
    </r>
    <r>
      <rPr>
        <sz val="10"/>
        <color indexed="8"/>
        <rFont val="NikoshBAN"/>
        <family val="0"/>
      </rPr>
      <t xml:space="preserve">(SEQAEP) </t>
    </r>
    <r>
      <rPr>
        <sz val="12"/>
        <color indexed="8"/>
        <rFont val="NikoshBAN"/>
        <family val="0"/>
      </rPr>
      <t xml:space="preserve">(০১/০৭/২০০৮-৩১/১২/২০১৭)
</t>
    </r>
  </si>
  <si>
    <r>
      <t xml:space="preserve">টিচিং কোয়ালিটি ইমপ্রুভমেন্ট-2 ইন সেকেন্ডারি এডুকেশন প্রজেক্ট </t>
    </r>
    <r>
      <rPr>
        <sz val="10"/>
        <color indexed="8"/>
        <rFont val="NikoshBAN"/>
        <family val="0"/>
      </rPr>
      <t>(TQI-II)</t>
    </r>
    <r>
      <rPr>
        <sz val="12"/>
        <color indexed="8"/>
        <rFont val="NikoshBAN"/>
        <family val="0"/>
      </rPr>
      <t xml:space="preserve"> (01/07/2012-30/06/2017)                       </t>
    </r>
  </si>
  <si>
    <t>সংস্থাঃ ঢাকা পরিবহন সমন্বয় কর্তৃপক্ষ (ডিটিসিএ)</t>
  </si>
  <si>
    <t>ঢাকা ইন্টিগ্রেটেড ট্রাফিক ম্যানেজমেন্ট প্রজেক্ট (০১/০৭/২০১৫-৩০/০৬/২০১৮)</t>
  </si>
  <si>
    <t>উপ-মোট (সড়ক পরিবহণ) : ২২</t>
  </si>
  <si>
    <t>ফেনী জেলার সোনাগাজীতে ১০০ মেঃওঃ সৌর ও ১০০ মেঃওঃ বায়ুচালিত বিদ্যুৎ কেন্দ্র স্থাপনের লক্ষ্যে ভূমি অধিগ্রহণ" প্রকল্প (০১/০৭/২০১৬- ৩১/১২/২০১৭)</t>
  </si>
  <si>
    <t>উপ-মোট (মৎস্য ও প্রাণিসম্পদ ) : 1৬</t>
  </si>
  <si>
    <t>সার্পোট টু ডিপিপি প্রিপারেশন অফ সাসটেইনেবল ফরেস্ট এন্ড লাইভলীহুড (০১/০৭/২০১৭-৩০/০৬/২০১৮)</t>
  </si>
  <si>
    <t>সংস্থাঃ পরিবেশ ও বন মন্ত্রণালয়</t>
  </si>
  <si>
    <t>সংস্থাঃ পরিবেশ অধিদপ্তর</t>
  </si>
  <si>
    <t>উপ-মোট (বন): ৭</t>
  </si>
  <si>
    <t xml:space="preserve"> যোগাযোগ</t>
  </si>
  <si>
    <t>ক্রীড়া ও সংস্কৃতি</t>
  </si>
  <si>
    <t xml:space="preserve">গণসংযোগ </t>
  </si>
  <si>
    <t>জনপ্রশাসন</t>
  </si>
  <si>
    <t xml:space="preserve">বিজ্ঞান, তথ্য ও যোগাযোগ প্রযুক্তি </t>
  </si>
  <si>
    <t>মোট (পরিবহন ) : ৪৪</t>
  </si>
  <si>
    <t>মন্ত্রণালয়/বিভাগঃ পানি সম্পদ মন্ত্রণালয়</t>
  </si>
  <si>
    <t>গাজীপুর-আজমতপুর-ইটাখোলা সড়কের চরসিন্দুরে শীতলক্ষ্যা নদীর উপর সেতু নির্মাণ (০১/০৩/২০১৫-৩০/০৬/২০১৮)</t>
  </si>
  <si>
    <t>বরিশাল সিটি কর্পোরেশনের বিভিন্ন স্থানে সড়ক উন্নয়ন ও প্রশস্তকরণসহ ব্রীজ-কালভার্ট নির্মাণ প্রকল্প 
(জানুয়ারি ২০১৬-জুন ২০১৮)</t>
  </si>
  <si>
    <t>ঝিনাইদহ-হরিনাকুন্ডু সড়ক উন্নয়ন এবং সার্কিট হাউস লিংক রোড মজবুতীকরণ ও প্রশস্থকরণ 
(০১/০৪/২০১৬-৩১/১২/২০১৭)</t>
  </si>
  <si>
    <t xml:space="preserve">সংস্থাঃ মাদকদ্রব্য নিয়ন্ত্রণ অধিদপ্তর </t>
  </si>
  <si>
    <t>সংস্থাঃ বাংলাদেশ পুলিশ</t>
  </si>
  <si>
    <t>সংস্থাঃ বিজিবি</t>
  </si>
  <si>
    <t>উপ-মোট (ফসল): ১1</t>
  </si>
  <si>
    <t>সাসেক রেল যোগাযোগ বিনিয়োগ কার্যক্রমের জন্য কারিগরি সহায়তা (০১/১২/২০১৪-৩১/১২/২০১৭)</t>
  </si>
  <si>
    <t>ঢাকা ওয়াসার সায়েদাবাদ ফেজ-৩ প্রকল্পের ফ্রেমওয়ার্কের আওতায় ঢাকা মহানগরীর স্বল্প আয়ের এলাকায় ঢাকা ওয়াসা কর্তৃক পানি সরবরাহ সেবার মান উন্নয়ন এবং ঢাকা ওয়াসার ফাইনান্সিয়াল মডেলিং ও কারিগরি সক্ষমতার উন্নয়ন 
(মে, ২০১৬ হতে জুন ২০১৮)</t>
  </si>
  <si>
    <t>কারিগরি সহায়তা প্রকল্প</t>
  </si>
  <si>
    <t>সংস্থাঃ স্থানীয় সরকার প্রকৌশল অধিদপ্তর</t>
  </si>
  <si>
    <t>উপ-মোট (সেচ): ৮</t>
  </si>
  <si>
    <t>মোট (কৃষি) : ৪২</t>
  </si>
  <si>
    <t>মোট (পানি সম্পদ) : ১৬</t>
  </si>
  <si>
    <t>সর্বমোট (বিনিয়োগ) : ২8৪</t>
  </si>
  <si>
    <t>মোট (পানি সম্পদ): ১</t>
  </si>
  <si>
    <t>স্ট্রেনদেনিং দি এনভায়রনমেন্ট ফরেস্টি এন্ড ক্লাইমেট চেঞ্জ ক্যাপাসিটিস অফ মিনিস্ট্রি অফ এনভায়রনমেন্ট এন্ড ফরেস্ট (অক্টোবর, ২০১৩-মে ২০১৮)</t>
  </si>
  <si>
    <t>সংস্থাঃ সাধারণ বীমা কর্পোরেশন ও আবহাওয়া অধিদপ্তর (এস.বি.সি এন্ড ডি. ডব্লিও)</t>
  </si>
  <si>
    <t>পাইলট প্রোজেক্ট অন ওয়েদার ইনডেক্স বেইজড ক্রোপ ইনসিওরেন্স (২য় সংশোধিত) (০১/০৭/২০১৩-৩০/০৬/২০১৮)</t>
  </si>
  <si>
    <t>মোট (কৃষি): ৯</t>
  </si>
  <si>
    <t xml:space="preserve">সর্বমোটঃ ৩০০ (বিনিয়োগ: ২8৪ + কারিগরি সহায়তা: 1৬) </t>
  </si>
  <si>
    <t>মোট (কারিগরি সহায়তা) : 1৬</t>
  </si>
  <si>
    <t>পরিশিষ্ট-ঙ</t>
  </si>
  <si>
    <t xml:space="preserve">সাইট্রাস ডেভেলপমেন্ট প্রজেক্ট (১ম সংশোধিত) (জুলাই ২০১৩ - জুন ২০১৮) </t>
  </si>
  <si>
    <t>ফিজিবিলিটি স্টাডি ফর ডেভেলপমেন্ট অব টেকনাফ, কক্সবাজার (কসটুরা ঘাট), ছাতক, ফরিদপুর, ঘোড়াশাল রিভার পয়েন্টস, ফেরি ঘটস এন্ড জেটিইস এ্যাট ভেরিয়াস লোকেশনস (এপ্রিল, ২০১৭-জুন ২০১৮)</t>
  </si>
  <si>
    <t>মন্ত্রণালয়/বিভাগঃ পরিকল্পনা মন্ত্রণালয়</t>
  </si>
  <si>
    <t>সংস্থাঃ পরিসংখ্যান ও তথ্য ব্যবস্থাপনা বিভাগ</t>
  </si>
  <si>
    <t xml:space="preserve">সংস্থাঃ বিবিএস, পরিসংখ্যান ও তথ্য ব্যবস্থাপনা বিভাগ </t>
  </si>
  <si>
    <t xml:space="preserve">সমন্বিত বালাই ব্যবস্থাপনা কৌশলের মাধ্যমে নিরাপদ ফসল উৎপাদন প্রকল্প (১ম সংশোধিত) (জুলাই ২০১৩- জুন ২০১৮) </t>
  </si>
  <si>
    <t>চাষী পর্যায়ে উন্নতমানের ধান, গম ও পাট বীজ উৎপাদন, সংরক্ষণ ও বিতরণ ২য় পর্যায় প্রকল্প (১ম সংশোধিত) (জুলাই ২০১৩ - জুন ২০১৮)</t>
  </si>
  <si>
    <t xml:space="preserve">চাষী পর্যায়ে উন্নতমানের ডাল, তৈল ও পেঁয়াজ বীজ উৎপাদন, সংরক্ষণ ও বিতরণ ২য় পর্যায় প্রকল্প  (১ম সংশোধিত) (জুলাই ২০১৩ - জুন ২০১৮) </t>
  </si>
  <si>
    <t xml:space="preserve">ব্রাক্ষণবাড়িয়া জেলার বাঞ্জারামপুর উপজেলা  এবং মানিকগঞ্জ জেলার সাটুরিয়া উপজেলায় দুটি কৃষি প্রশিক্ষণ ইনস্টিটিউট স্থাপন প্রকল্প  (২য় সংশোধিত) (জুলাই ২০১৩ -জুন ২০১৮) </t>
  </si>
  <si>
    <t xml:space="preserve">জীব প্রযুক্তির মাধ্যমে কৃষি বীজ উন্নয়ন, বর্ধিতকরণ, মান নিরুপণ ও প্রযু্ক্তি বিস্তার (মার্চ ২০১৫-মার্চ ২০১৮) </t>
  </si>
  <si>
    <t>বিনা’র গবেষণা কার্যক্রম শক্তিশালীকরণ এবং উপকেন্দ্রসমূহের উন্নয়ন  (২য় সংশোধিত) (মে/২০১০- ডিসেম্বর/২০১৭ )</t>
  </si>
  <si>
    <t xml:space="preserve">পাট ও পাটজাত ফসলের কৃষি প্রযুক্তি উদ্ভাবন ও হস্তান্তর (জুলাই ২০১৪-জুন ২০১৮) </t>
  </si>
  <si>
    <t xml:space="preserve">কৃষিপণ্য বাজারজাতকরণে গ্রামীণ যোগাযোগ উন্নয়ন প্রকল্প (২য় সংশোধিত) (অক্টোবর/২০১০-জুন/২০১৮) </t>
  </si>
  <si>
    <t>গোপালগঞ্জ, কিশোরগঞ্জ ও সিরাজগঞ্জ জেলায় মৎস্য ডিপ্লোমা ইনস্টিটিউট স্থাপন প্রকল্প (জুলাই ২০১১-ডিসেম্বর ২০১৭)</t>
  </si>
  <si>
    <t>মানসম্মত মৎস্যবীজ ও পোনা উৎপাদন বৃদ্ধির লক্ষ্যে মৎস্য স্থাপনা পুনর্বাসন ও উন্নয়ন প্রকল্প (জানুয়ারি ২০১২-জুন ২০১৮)</t>
  </si>
  <si>
    <t>উন্মুক্ত জলাশয়ে বিল নার্সারি স্থাপন ও পোনা অবমুক্তিকরণ প্রকল্প (ফেব্রুয়ারি ২০১৪-ডিসেম্বর ২০১৭)</t>
  </si>
  <si>
    <t>বাংলাদেশের নির্বাচিত এলাকায় কুচিয়া ও কাঁকড়া চাষ এবং গবেষণা প্রকল্প (কম্পোনেন্ট- বি: বি.এফ.আর.আই) 
(ফেব্রুয়ারি ২০১৫-জুন ২০১৮)</t>
  </si>
  <si>
    <t>ইউনিয়ন সংযোগ সড়ক ও অবকাঠামো উন্নয়নঃ বৃহত্তর চট্টগ্রাম (চট্টগ্রাম ও কক্সবাজার জেলা) (সংশোধিত) 
(মার্চ ২০১০ - ডিসেম্বর ২০১8)</t>
  </si>
  <si>
    <t>বৃহত্তর রংপুর ও দিনাজপুর জেলার গ্রামীণ যোগাযোগ ও অন্যান্য অবকাঠামো উন্নয়ন প্রকল্প (২য় সংশোধিত) 
(জুলাই ২০১০ -২০১৭-১৮)</t>
  </si>
  <si>
    <t>উপজেলা পর্যায়ে অপটিক্যাল ফাইবার ক্যাবল নেটওয়ার্ক উন্নয়ন (জুলাই ২০১০-জুন ২০১৭)</t>
  </si>
  <si>
    <t>আঞ্চলিক সাবমেরিন টেলিযোগাযোগ প্রকল্প, বাংলাদেশ (জুলাই ২০১৫ হতে জুন ২০১৭)</t>
  </si>
  <si>
    <t>বঙ্গবন্ধু স্যাটেলাইট উৎক্ষেপন প্রকল্প (জুলাই ২০১৪-জুন ২০১৭)</t>
  </si>
  <si>
    <t>চট্টগ্রাম সিটি কর্পোরেশনের বিভিন্ন এলাকার ক্ষতিগ্রস্থ রাস্তাসমূহ পুনর্বাসন/উন্নয়ন ও একটি এ্যাসফল্ট প্ল্যান্ট স্থাপন 
(জুলাই ২০১৫ হতে জুন ২০১৭)</t>
  </si>
  <si>
    <t>ঢাকার তেজগাঁও সাতরাস্তা মোড় থেকে উত্তরার হাউস বিল্ডিং পর্যন্ত ১২ (বারো) টি ইউলুপ নির্মাণ প্রকল্প 
(ডিসেম্বর ২০১৬ হতে জুন ২০১৮)</t>
  </si>
  <si>
    <t>কুমিল্লা শহীদ ধীরেন্দ্রনাথ দত্ত স্টেডিয়াম (কুমিল্লা স্টেডিয়াম) উন্নয়ন এবং সুইমিংপুল নির্মাণ (জানুয়ারি ২০১৬-জুন ২০১৮)</t>
  </si>
  <si>
    <t>বিকেএসপির হকি টার্ফ স্থাপন ও বিদ্যমান সিনথেটিক এ্যাথলেটিক ট্র্যাক প্রতিস্থাপন (জুলাই ২০১৬-জুন ২০১৮)</t>
  </si>
  <si>
    <t>হালুয়াঘাট, দিনাজপুর এবং নওগাঁ জেলা ক্ষুদ্র নৃগোষ্ঠীর সাংস্কৃতিক একাডেমি নির্মাণ (জুলাই ২০১৩-ডিসেম্বর ২০১৭)</t>
  </si>
  <si>
    <t>বঙ্গবন্ধু শেখ মুজিব মেডিক্যাল বিশ্ববিদ্যালয়’কে সেন্টার অব এক্সিলেন্স এ পরিণতকরণ (জানুয়ারী ২০১০-ডিসেম্বর ২০১৭)</t>
  </si>
  <si>
    <t>এস্টাবলিসমেন্ট অব ন্যাশনাল সেন্টার ফর সার্ভিক্যাল এন্ড ব্রেস্ট ক্যান্সার স্ক্রিনিং এন্ড ট্রেনিং এট বিএসএমএমইউ 
(জানুয়ারী ২০১২-জুন ২০১৮)</t>
  </si>
  <si>
    <t>এস্টাবলিসমেন্ট অব ইনস্টিটিউট ফর পেডিয়াট্রিক নিউরো-ডিজঅর্ডার এন্ড অটিজম ইন বিএসএমএমইউ 
(জুলাই ২০১৪ - জুন ২০১৮)</t>
  </si>
  <si>
    <t>ময়মনসিংহ ও গোপালগঞ্জে দুটি স্বয়ংসম্পূর্ণ ১০ কিলোওয়াট এফ.এম বেতার কেন্দ্র স্থাপন (জুলাই ২০১২-জুন ২০১৮)</t>
  </si>
  <si>
    <t>বঙ্গবন্ধু ফিল্ম সিটি (পর্যায়-১) (অক্টোবর ২০১৫-জুন ২০১৮)</t>
  </si>
  <si>
    <t>কন্সট্রাকশন অব হোস্টেল ফর দি সরকারি শিশু পরিবার (৮-ইউনিট) (সংশোধিত) (জানুয়ারি ২০১৪-ডিসেম্বর ২০১৮)</t>
  </si>
  <si>
    <t xml:space="preserve">কন্সট্রাকশন অব ফাইভ স্টোরেড ট্রাইবাল ওয়েলফেয়ার এসোসিয়েশন সেন্ট্রাল অফিস কাম কমিউনিটি হল এ্যাট বালাশপুর, ময়মনসিংহ (জুলাই ২০১৩-ডিসেম্বর ২০১৭) </t>
  </si>
  <si>
    <t>এক্সটেনশন এন্ড মর্ডানাইজেশন অব ধর্মরাজিকা বৌদ্ধ মহাবিহার অডিটরিয়াম কমপ্লেক্স ফর দি অরফানস এন্ড আন্ডারপ্রিভিলাইজড কমিউনিটি মেম্বারস অব দি সোসাইটি (নভেম্বর ২০১৪-ডিসেম্বর ২০১৭)</t>
  </si>
  <si>
    <t>কুমিল্লা সেনানিবাসে অটিস্টিক ও অন্যান্য প্রতিবন্ধীদের জন্য বিশেষ বিদ্যালয় স্থাপন (জানুয়ারি ২০১৬-জুন ২০১৮)</t>
  </si>
  <si>
    <t>ঢাকা সেনানিবাসে অবস্থিত প্রয়াস এর উন্নয়ন ও সম্প্রসারণ (২য় পর্যায়) (জুলাই ২০১৬-জুন ২০১৮)</t>
  </si>
  <si>
    <t>জামালপুর জেলায় সুইড স্কুল ভবন নির্মাণ (জুলাই ২০১৬-জুন ২০১৮)</t>
  </si>
  <si>
    <t>জাতীয় প্রতিবন্ধী কমপ্লেক্স নির্মাণ (জুলাই ২০১৩-জুন ২০১৮)</t>
  </si>
  <si>
    <t xml:space="preserve">ইনভেস্টমেন্ট কম্পোনেন্ট ফর ভালনারেভল গ্রুপ ডেভেলপমেন্ট (জুলাই ২০১৪-জুন ২০১৮) </t>
  </si>
  <si>
    <t>জেলাভিত্তিক মহিলা কম্পিউটার প্রশিক্ষণ প্রকল্প (৬৪ জেলা) (জুলাই ২০১৩-জুন ২০১৮)</t>
  </si>
  <si>
    <t xml:space="preserve">কর্মসংস্থান ও আত্মর্মসংস্থান সৃষ্টির লক্ষ্যে উপজেলা পর্যায়ে প্রশিক্ষণ কার্যক্রম জোরদারকরণ 
(জানুয়ারি ২০১২-ডিসেম্বর ২০১৭)         </t>
  </si>
  <si>
    <r>
      <rPr>
        <sz val="10"/>
        <color indexed="8"/>
        <rFont val="Times New Roman"/>
        <family val="1"/>
      </rPr>
      <t xml:space="preserve">Capacity Development Project for Participatory Water Resources Management through Integrated Rural Development </t>
    </r>
    <r>
      <rPr>
        <sz val="10"/>
        <color indexed="8"/>
        <rFont val="NikoshBAN"/>
        <family val="0"/>
      </rPr>
      <t xml:space="preserve"> (01/09/2012-31/05/2018)</t>
    </r>
  </si>
  <si>
    <r>
      <rPr>
        <sz val="10"/>
        <rFont val="Times New Roman"/>
        <family val="1"/>
      </rPr>
      <t xml:space="preserve">Climate Smart Agricultural Water Management Project (CSAWMP) </t>
    </r>
    <r>
      <rPr>
        <sz val="10"/>
        <rFont val="NikoshBAN"/>
        <family val="0"/>
      </rPr>
      <t xml:space="preserve">
</t>
    </r>
    <r>
      <rPr>
        <sz val="12"/>
        <rFont val="NikoshBAN"/>
        <family val="0"/>
      </rPr>
      <t>(জানুয়ারী ২০১৭-ডিসেম্বর ২০১৭)</t>
    </r>
  </si>
  <si>
    <t>ইষ্টাবলিশমেন্ট অব ইনস্টিটিউট অব নিউক্লিয়ার মেডিকেল ফিজিক্স (১ম সংশোধিত) (সেপ্টেম্বর ২০১৩-জুন ২০১৮)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</si>
</sst>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k. &quot;#,##0_);\(&quot;Tk. &quot;#,##0\)"/>
    <numFmt numFmtId="165" formatCode="&quot;Tk. &quot;#,##0_);[Red]\(&quot;Tk. &quot;#,##0\)"/>
    <numFmt numFmtId="166" formatCode="&quot;Tk. &quot;#,##0.00_);\(&quot;Tk. &quot;#,##0.00\)"/>
    <numFmt numFmtId="167" formatCode="&quot;Tk. &quot;#,##0.00_);[Red]\(&quot;Tk. &quot;#,##0.00\)"/>
    <numFmt numFmtId="168" formatCode="_(&quot;Tk. &quot;* #,##0_);_(&quot;Tk. &quot;* \(#,##0\);_(&quot;Tk. &quot;* &quot;-&quot;_);_(@_)"/>
    <numFmt numFmtId="169" formatCode="_(&quot;Tk. &quot;* #,##0.00_);_(&quot;Tk. &quot;* \(#,##0.00\);_(&quot;Tk. 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_);\(0.00\)"/>
    <numFmt numFmtId="175" formatCode="[$-5000445]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[$-5000445]0.0"/>
    <numFmt numFmtId="182" formatCode="[$-5000445]0.00"/>
    <numFmt numFmtId="183" formatCode="0.00;[Red]0.00"/>
  </numFmts>
  <fonts count="50">
    <font>
      <sz val="10"/>
      <name val="Arial"/>
      <family val="2"/>
    </font>
    <font>
      <sz val="14"/>
      <color indexed="8"/>
      <name val="SulekhaT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4"/>
      <name val="SulekhaT"/>
      <family val="0"/>
    </font>
    <font>
      <sz val="14"/>
      <name val="SulekhaT"/>
      <family val="0"/>
    </font>
    <font>
      <b/>
      <sz val="14"/>
      <name val="SulekhaT"/>
      <family val="0"/>
    </font>
    <font>
      <sz val="12"/>
      <name val="NikoshBAN"/>
      <family val="0"/>
    </font>
    <font>
      <sz val="13"/>
      <name val="NikoshBAN"/>
      <family val="0"/>
    </font>
    <font>
      <b/>
      <sz val="14"/>
      <name val="NikoshBAN"/>
      <family val="0"/>
    </font>
    <font>
      <sz val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4"/>
      <name val="Nikosh"/>
      <family val="0"/>
    </font>
    <font>
      <sz val="14"/>
      <color indexed="8"/>
      <name val="Nikosh"/>
      <family val="0"/>
    </font>
    <font>
      <sz val="14"/>
      <color indexed="10"/>
      <name val="Nikosh"/>
      <family val="0"/>
    </font>
    <font>
      <b/>
      <sz val="14"/>
      <name val="Nikosh"/>
      <family val="0"/>
    </font>
    <font>
      <b/>
      <sz val="12"/>
      <name val="NikoshBAN"/>
      <family val="0"/>
    </font>
    <font>
      <b/>
      <sz val="13"/>
      <name val="NikoshBAN"/>
      <family val="0"/>
    </font>
    <font>
      <b/>
      <u val="single"/>
      <sz val="14"/>
      <name val="NikoshBAN"/>
      <family val="0"/>
    </font>
    <font>
      <sz val="12"/>
      <color indexed="8"/>
      <name val="NikoshBAN"/>
      <family val="0"/>
    </font>
    <font>
      <b/>
      <u val="single"/>
      <sz val="15"/>
      <name val="NikoshBAN"/>
      <family val="0"/>
    </font>
    <font>
      <sz val="10"/>
      <color indexed="8"/>
      <name val="NikoshBAN"/>
      <family val="0"/>
    </font>
    <font>
      <sz val="14"/>
      <name val="NikoshBAN"/>
      <family val="0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NikoshBAN"/>
      <family val="0"/>
    </font>
    <font>
      <b/>
      <sz val="12"/>
      <color indexed="30"/>
      <name val="NikoshBAN"/>
      <family val="0"/>
    </font>
    <font>
      <b/>
      <sz val="12"/>
      <color indexed="8"/>
      <name val="NikoshBAN"/>
      <family val="0"/>
    </font>
    <font>
      <sz val="12"/>
      <color rgb="FF0070C0"/>
      <name val="NikoshBAN"/>
      <family val="0"/>
    </font>
    <font>
      <b/>
      <sz val="12"/>
      <color rgb="FF0070C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29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75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175" fontId="30" fillId="0" borderId="0" xfId="0" applyNumberFormat="1" applyFont="1" applyAlignment="1">
      <alignment/>
    </xf>
    <xf numFmtId="0" fontId="30" fillId="0" borderId="11" xfId="0" applyFont="1" applyBorder="1" applyAlignment="1">
      <alignment vertical="center"/>
    </xf>
    <xf numFmtId="175" fontId="31" fillId="0" borderId="11" xfId="0" applyNumberFormat="1" applyFont="1" applyBorder="1" applyAlignment="1">
      <alignment/>
    </xf>
    <xf numFmtId="175" fontId="32" fillId="0" borderId="11" xfId="0" applyNumberFormat="1" applyFont="1" applyBorder="1" applyAlignment="1">
      <alignment/>
    </xf>
    <xf numFmtId="175" fontId="29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 vertical="top"/>
    </xf>
    <xf numFmtId="0" fontId="33" fillId="0" borderId="12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175" fontId="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75" fontId="3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75" fontId="33" fillId="0" borderId="0" xfId="0" applyNumberFormat="1" applyFont="1" applyFill="1" applyBorder="1" applyAlignment="1">
      <alignment horizontal="center" vertical="top" wrapText="1"/>
    </xf>
    <xf numFmtId="175" fontId="33" fillId="0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75" fontId="7" fillId="0" borderId="0" xfId="0" applyNumberFormat="1" applyFont="1" applyFill="1" applyBorder="1" applyAlignment="1">
      <alignment horizontal="center" vertical="top" wrapText="1"/>
    </xf>
    <xf numFmtId="175" fontId="46" fillId="0" borderId="0" xfId="0" applyNumberFormat="1" applyFont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175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9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5" fontId="8" fillId="0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34" fillId="0" borderId="0" xfId="0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175" fontId="7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175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175" fontId="7" fillId="0" borderId="0" xfId="0" applyNumberFormat="1" applyFont="1" applyBorder="1" applyAlignment="1">
      <alignment vertical="top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34" fillId="0" borderId="15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/>
    </xf>
    <xf numFmtId="175" fontId="40" fillId="0" borderId="0" xfId="0" applyNumberFormat="1" applyFont="1" applyAlignment="1">
      <alignment/>
    </xf>
    <xf numFmtId="0" fontId="9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top" indent="44"/>
    </xf>
    <xf numFmtId="0" fontId="41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2" customWidth="1"/>
    <col min="2" max="2" width="36.7109375" style="2" customWidth="1"/>
    <col min="3" max="3" width="10.8515625" style="2" customWidth="1"/>
    <col min="4" max="4" width="12.00390625" style="2" customWidth="1"/>
    <col min="5" max="5" width="10.28125" style="2" customWidth="1"/>
    <col min="6" max="6" width="10.00390625" style="2" customWidth="1"/>
    <col min="7" max="16384" width="9.140625" style="2" customWidth="1"/>
  </cols>
  <sheetData>
    <row r="1" spans="1:6" ht="19.5">
      <c r="A1" s="93" t="s">
        <v>35</v>
      </c>
      <c r="B1" s="94"/>
      <c r="C1" s="94"/>
      <c r="D1" s="94"/>
      <c r="E1" s="94"/>
      <c r="F1" s="94"/>
    </row>
    <row r="2" ht="19.5" customHeight="1"/>
    <row r="3" spans="1:6" ht="19.5">
      <c r="A3" s="8" t="s">
        <v>18</v>
      </c>
      <c r="B3" s="8" t="s">
        <v>34</v>
      </c>
      <c r="C3" s="95" t="s">
        <v>109</v>
      </c>
      <c r="D3" s="96"/>
      <c r="E3" s="96"/>
      <c r="F3" s="96"/>
    </row>
    <row r="4" spans="1:6" ht="19.5">
      <c r="A4" s="9" t="s">
        <v>44</v>
      </c>
      <c r="B4" s="3"/>
      <c r="C4" s="10" t="s">
        <v>104</v>
      </c>
      <c r="D4" s="10" t="s">
        <v>66</v>
      </c>
      <c r="E4" s="10" t="s">
        <v>67</v>
      </c>
      <c r="F4" s="10" t="s">
        <v>95</v>
      </c>
    </row>
    <row r="5" spans="1:8" s="1" customFormat="1" ht="19.5">
      <c r="A5" s="11">
        <v>1</v>
      </c>
      <c r="B5" s="12" t="s">
        <v>140</v>
      </c>
      <c r="C5" s="11">
        <f>+C6+C7+C8+C9+C10+C11</f>
        <v>11</v>
      </c>
      <c r="D5" s="11">
        <f>+D6+D7+D8+D9+D10+D11</f>
        <v>0</v>
      </c>
      <c r="E5" s="11">
        <f>+E6+E7+E8+E9+E10+E11</f>
        <v>1</v>
      </c>
      <c r="F5" s="11">
        <f>+C5+D5+E5</f>
        <v>12</v>
      </c>
      <c r="G5" s="13">
        <v>41</v>
      </c>
      <c r="H5" s="13">
        <f>+G5</f>
        <v>41</v>
      </c>
    </row>
    <row r="6" spans="1:6" s="6" customFormat="1" ht="21" customHeight="1">
      <c r="A6" s="5"/>
      <c r="B6" s="14" t="s">
        <v>130</v>
      </c>
      <c r="C6" s="11">
        <v>0</v>
      </c>
      <c r="D6" s="11">
        <v>0</v>
      </c>
      <c r="E6" s="11">
        <v>0</v>
      </c>
      <c r="F6" s="11">
        <f aca="true" t="shared" si="0" ref="F6:F11">+C6+D6+E6</f>
        <v>0</v>
      </c>
    </row>
    <row r="7" spans="1:6" s="6" customFormat="1" ht="21" customHeight="1">
      <c r="A7" s="5"/>
      <c r="B7" s="14" t="s">
        <v>52</v>
      </c>
      <c r="C7" s="11">
        <v>0</v>
      </c>
      <c r="D7" s="11">
        <v>0</v>
      </c>
      <c r="E7" s="11">
        <v>0</v>
      </c>
      <c r="F7" s="11">
        <f t="shared" si="0"/>
        <v>0</v>
      </c>
    </row>
    <row r="8" spans="1:6" s="6" customFormat="1" ht="21" customHeight="1">
      <c r="A8" s="5"/>
      <c r="B8" s="14" t="s">
        <v>74</v>
      </c>
      <c r="C8" s="11">
        <v>3</v>
      </c>
      <c r="D8" s="11">
        <v>0</v>
      </c>
      <c r="E8" s="11">
        <v>1</v>
      </c>
      <c r="F8" s="11">
        <f t="shared" si="0"/>
        <v>4</v>
      </c>
    </row>
    <row r="9" spans="1:6" s="6" customFormat="1" ht="21" customHeight="1">
      <c r="A9" s="5"/>
      <c r="B9" s="14" t="s">
        <v>119</v>
      </c>
      <c r="C9" s="11">
        <v>4</v>
      </c>
      <c r="D9" s="11">
        <v>0</v>
      </c>
      <c r="E9" s="11">
        <v>0</v>
      </c>
      <c r="F9" s="11">
        <f t="shared" si="0"/>
        <v>4</v>
      </c>
    </row>
    <row r="10" spans="1:6" s="6" customFormat="1" ht="21" customHeight="1">
      <c r="A10" s="5"/>
      <c r="B10" s="14" t="s">
        <v>36</v>
      </c>
      <c r="C10" s="11">
        <v>4</v>
      </c>
      <c r="D10" s="11">
        <v>0</v>
      </c>
      <c r="E10" s="11">
        <v>0</v>
      </c>
      <c r="F10" s="11">
        <f t="shared" si="0"/>
        <v>4</v>
      </c>
    </row>
    <row r="11" spans="1:6" s="6" customFormat="1" ht="21" customHeight="1">
      <c r="A11" s="5"/>
      <c r="B11" s="14" t="s">
        <v>22</v>
      </c>
      <c r="C11" s="11">
        <v>0</v>
      </c>
      <c r="D11" s="11">
        <v>0</v>
      </c>
      <c r="E11" s="11">
        <v>0</v>
      </c>
      <c r="F11" s="11">
        <f t="shared" si="0"/>
        <v>0</v>
      </c>
    </row>
    <row r="12" spans="1:8" s="1" customFormat="1" ht="19.5">
      <c r="A12" s="11">
        <v>2</v>
      </c>
      <c r="B12" s="12" t="s">
        <v>115</v>
      </c>
      <c r="C12" s="11">
        <v>0</v>
      </c>
      <c r="D12" s="11">
        <v>0</v>
      </c>
      <c r="E12" s="11">
        <v>0</v>
      </c>
      <c r="F12" s="11">
        <f>+C12+D12+E12</f>
        <v>0</v>
      </c>
      <c r="G12" s="13">
        <v>16</v>
      </c>
      <c r="H12" s="13">
        <f>+G12+H5</f>
        <v>57</v>
      </c>
    </row>
    <row r="13" spans="1:8" s="1" customFormat="1" ht="19.5">
      <c r="A13" s="11">
        <v>3</v>
      </c>
      <c r="B13" s="12" t="s">
        <v>82</v>
      </c>
      <c r="C13" s="11">
        <v>0</v>
      </c>
      <c r="D13" s="11">
        <v>0</v>
      </c>
      <c r="E13" s="11">
        <v>0</v>
      </c>
      <c r="F13" s="11">
        <f>+C13+D13+E13</f>
        <v>0</v>
      </c>
      <c r="G13" s="13">
        <v>11</v>
      </c>
      <c r="H13" s="13">
        <f>+G13+H12</f>
        <v>68</v>
      </c>
    </row>
    <row r="14" spans="1:8" s="1" customFormat="1" ht="19.5">
      <c r="A14" s="11">
        <v>4</v>
      </c>
      <c r="B14" s="12" t="s">
        <v>28</v>
      </c>
      <c r="C14" s="11">
        <v>0</v>
      </c>
      <c r="D14" s="11">
        <v>0</v>
      </c>
      <c r="E14" s="11">
        <v>0</v>
      </c>
      <c r="F14" s="11">
        <f>+C14+D14+E14</f>
        <v>0</v>
      </c>
      <c r="G14" s="13">
        <v>18</v>
      </c>
      <c r="H14" s="13">
        <f>+G14+H13</f>
        <v>86</v>
      </c>
    </row>
    <row r="15" spans="1:8" s="1" customFormat="1" ht="19.5">
      <c r="A15" s="11">
        <v>5</v>
      </c>
      <c r="B15" s="12" t="s">
        <v>135</v>
      </c>
      <c r="C15" s="11">
        <v>11</v>
      </c>
      <c r="D15" s="11">
        <v>0</v>
      </c>
      <c r="E15" s="11">
        <v>0</v>
      </c>
      <c r="F15" s="11">
        <f>+C15+D15+E15</f>
        <v>11</v>
      </c>
      <c r="G15" s="13">
        <v>17</v>
      </c>
      <c r="H15" s="13">
        <f>+G15+H14</f>
        <v>103</v>
      </c>
    </row>
    <row r="16" spans="1:8" s="1" customFormat="1" ht="19.5">
      <c r="A16" s="11">
        <v>6</v>
      </c>
      <c r="B16" s="12" t="s">
        <v>111</v>
      </c>
      <c r="C16" s="11">
        <v>0</v>
      </c>
      <c r="D16" s="11">
        <v>0</v>
      </c>
      <c r="E16" s="11">
        <v>0</v>
      </c>
      <c r="F16" s="11">
        <f>+C16+D16+E16</f>
        <v>0</v>
      </c>
      <c r="G16" s="13">
        <v>13</v>
      </c>
      <c r="H16" s="13">
        <f>+G16+H15</f>
        <v>116</v>
      </c>
    </row>
    <row r="17" spans="1:8" s="1" customFormat="1" ht="19.5">
      <c r="A17" s="11">
        <v>7</v>
      </c>
      <c r="B17" s="12" t="s">
        <v>5</v>
      </c>
      <c r="C17" s="11">
        <v>0</v>
      </c>
      <c r="D17" s="11">
        <f>+D21</f>
        <v>0</v>
      </c>
      <c r="E17" s="11">
        <v>0</v>
      </c>
      <c r="F17" s="11">
        <f>+F18+F19+F20+F21</f>
        <v>0</v>
      </c>
      <c r="G17" s="13">
        <v>50</v>
      </c>
      <c r="H17" s="13">
        <f>+G17+H16</f>
        <v>166</v>
      </c>
    </row>
    <row r="18" spans="1:6" s="1" customFormat="1" ht="19.5">
      <c r="A18" s="4"/>
      <c r="B18" s="12" t="s">
        <v>78</v>
      </c>
      <c r="C18" s="11">
        <v>0</v>
      </c>
      <c r="D18" s="11">
        <v>0</v>
      </c>
      <c r="E18" s="11">
        <v>0</v>
      </c>
      <c r="F18" s="11">
        <f aca="true" t="shared" si="1" ref="F18:F24">+C18+D18+E18</f>
        <v>0</v>
      </c>
    </row>
    <row r="19" spans="1:6" s="1" customFormat="1" ht="19.5">
      <c r="A19" s="4"/>
      <c r="B19" s="12" t="s">
        <v>134</v>
      </c>
      <c r="C19" s="11">
        <v>0</v>
      </c>
      <c r="D19" s="11">
        <v>0</v>
      </c>
      <c r="E19" s="11">
        <v>0</v>
      </c>
      <c r="F19" s="11">
        <f t="shared" si="1"/>
        <v>0</v>
      </c>
    </row>
    <row r="20" spans="1:6" s="1" customFormat="1" ht="19.5">
      <c r="A20" s="4"/>
      <c r="B20" s="12" t="s">
        <v>37</v>
      </c>
      <c r="C20" s="11">
        <v>0</v>
      </c>
      <c r="D20" s="11">
        <v>0</v>
      </c>
      <c r="E20" s="11">
        <v>0</v>
      </c>
      <c r="F20" s="11">
        <f t="shared" si="1"/>
        <v>0</v>
      </c>
    </row>
    <row r="21" spans="1:6" s="1" customFormat="1" ht="19.5">
      <c r="A21" s="4"/>
      <c r="B21" s="12" t="s">
        <v>100</v>
      </c>
      <c r="C21" s="11">
        <v>0</v>
      </c>
      <c r="D21" s="11">
        <v>0</v>
      </c>
      <c r="E21" s="11">
        <v>0</v>
      </c>
      <c r="F21" s="15">
        <f t="shared" si="1"/>
        <v>0</v>
      </c>
    </row>
    <row r="22" spans="1:8" s="1" customFormat="1" ht="19.5">
      <c r="A22" s="11">
        <v>8</v>
      </c>
      <c r="B22" s="12" t="s">
        <v>76</v>
      </c>
      <c r="C22" s="11">
        <v>0</v>
      </c>
      <c r="D22" s="11">
        <v>0</v>
      </c>
      <c r="E22" s="11">
        <v>0</v>
      </c>
      <c r="F22" s="11">
        <f t="shared" si="1"/>
        <v>0</v>
      </c>
      <c r="G22" s="13">
        <v>2</v>
      </c>
      <c r="H22" s="13">
        <f>+G22+H17</f>
        <v>168</v>
      </c>
    </row>
    <row r="23" spans="1:8" s="1" customFormat="1" ht="19.5">
      <c r="A23" s="11">
        <v>9</v>
      </c>
      <c r="B23" s="12" t="s">
        <v>72</v>
      </c>
      <c r="C23" s="11">
        <v>35</v>
      </c>
      <c r="D23" s="11">
        <v>0</v>
      </c>
      <c r="E23" s="11">
        <v>2</v>
      </c>
      <c r="F23" s="11">
        <f t="shared" si="1"/>
        <v>37</v>
      </c>
      <c r="G23" s="13">
        <v>41</v>
      </c>
      <c r="H23" s="13">
        <f aca="true" t="shared" si="2" ref="H23:H31">+G23+H22</f>
        <v>209</v>
      </c>
    </row>
    <row r="24" spans="1:8" s="1" customFormat="1" ht="19.5">
      <c r="A24" s="11">
        <v>10</v>
      </c>
      <c r="B24" s="12" t="s">
        <v>102</v>
      </c>
      <c r="C24" s="11">
        <v>0</v>
      </c>
      <c r="D24" s="11">
        <v>0</v>
      </c>
      <c r="E24" s="11">
        <v>0</v>
      </c>
      <c r="F24" s="11">
        <f t="shared" si="1"/>
        <v>0</v>
      </c>
      <c r="G24" s="13">
        <v>27</v>
      </c>
      <c r="H24" s="13">
        <f t="shared" si="2"/>
        <v>236</v>
      </c>
    </row>
    <row r="25" spans="1:8" s="1" customFormat="1" ht="19.5">
      <c r="A25" s="11">
        <v>11</v>
      </c>
      <c r="B25" s="12" t="s">
        <v>25</v>
      </c>
      <c r="C25" s="11">
        <v>0</v>
      </c>
      <c r="D25" s="11">
        <v>0</v>
      </c>
      <c r="E25" s="11">
        <v>0</v>
      </c>
      <c r="F25" s="11">
        <f aca="true" t="shared" si="3" ref="F25:F31">+C25+D25+E25</f>
        <v>0</v>
      </c>
      <c r="G25" s="13">
        <v>8</v>
      </c>
      <c r="H25" s="13">
        <f t="shared" si="2"/>
        <v>244</v>
      </c>
    </row>
    <row r="26" spans="1:8" s="1" customFormat="1" ht="19.5">
      <c r="A26" s="11">
        <v>12</v>
      </c>
      <c r="B26" s="12" t="s">
        <v>9</v>
      </c>
      <c r="C26" s="11">
        <v>11</v>
      </c>
      <c r="D26" s="11">
        <v>0</v>
      </c>
      <c r="E26" s="11">
        <v>0</v>
      </c>
      <c r="F26" s="11">
        <f t="shared" si="3"/>
        <v>11</v>
      </c>
      <c r="G26" s="13">
        <v>13</v>
      </c>
      <c r="H26" s="13">
        <f t="shared" si="2"/>
        <v>257</v>
      </c>
    </row>
    <row r="27" spans="1:8" s="1" customFormat="1" ht="19.5">
      <c r="A27" s="11">
        <v>13</v>
      </c>
      <c r="B27" s="12" t="s">
        <v>61</v>
      </c>
      <c r="C27" s="11">
        <v>0</v>
      </c>
      <c r="D27" s="11">
        <v>0</v>
      </c>
      <c r="E27" s="11">
        <v>0</v>
      </c>
      <c r="F27" s="11">
        <f t="shared" si="3"/>
        <v>0</v>
      </c>
      <c r="G27" s="13">
        <v>5</v>
      </c>
      <c r="H27" s="13">
        <f t="shared" si="2"/>
        <v>262</v>
      </c>
    </row>
    <row r="28" spans="1:8" s="1" customFormat="1" ht="19.5">
      <c r="A28" s="11">
        <v>14</v>
      </c>
      <c r="B28" s="12" t="s">
        <v>6</v>
      </c>
      <c r="C28" s="11">
        <v>0</v>
      </c>
      <c r="D28" s="11">
        <v>0</v>
      </c>
      <c r="E28" s="11">
        <v>0</v>
      </c>
      <c r="F28" s="11">
        <f t="shared" si="3"/>
        <v>0</v>
      </c>
      <c r="G28" s="13">
        <v>6</v>
      </c>
      <c r="H28" s="13">
        <f t="shared" si="2"/>
        <v>268</v>
      </c>
    </row>
    <row r="29" spans="1:8" s="1" customFormat="1" ht="19.5">
      <c r="A29" s="11">
        <v>15</v>
      </c>
      <c r="B29" s="12" t="s">
        <v>50</v>
      </c>
      <c r="C29" s="11">
        <v>0</v>
      </c>
      <c r="D29" s="11">
        <v>0</v>
      </c>
      <c r="E29" s="11">
        <v>0</v>
      </c>
      <c r="F29" s="11">
        <f t="shared" si="3"/>
        <v>0</v>
      </c>
      <c r="G29" s="13">
        <v>3</v>
      </c>
      <c r="H29" s="13">
        <f t="shared" si="2"/>
        <v>271</v>
      </c>
    </row>
    <row r="30" spans="1:8" s="1" customFormat="1" ht="19.5">
      <c r="A30" s="11">
        <v>16</v>
      </c>
      <c r="B30" s="12" t="s">
        <v>123</v>
      </c>
      <c r="C30" s="11">
        <v>5</v>
      </c>
      <c r="D30" s="11">
        <v>0</v>
      </c>
      <c r="E30" s="11">
        <v>1</v>
      </c>
      <c r="F30" s="11">
        <f t="shared" si="3"/>
        <v>6</v>
      </c>
      <c r="G30" s="13">
        <v>8</v>
      </c>
      <c r="H30" s="13">
        <f t="shared" si="2"/>
        <v>279</v>
      </c>
    </row>
    <row r="31" spans="1:8" s="1" customFormat="1" ht="19.5">
      <c r="A31" s="11">
        <v>17</v>
      </c>
      <c r="B31" s="12" t="s">
        <v>108</v>
      </c>
      <c r="C31" s="11">
        <v>5</v>
      </c>
      <c r="D31" s="11">
        <v>0</v>
      </c>
      <c r="E31" s="11">
        <v>0</v>
      </c>
      <c r="F31" s="11">
        <f t="shared" si="3"/>
        <v>5</v>
      </c>
      <c r="G31" s="13">
        <v>0</v>
      </c>
      <c r="H31" s="13">
        <f t="shared" si="2"/>
        <v>279</v>
      </c>
    </row>
    <row r="32" spans="1:6" s="7" customFormat="1" ht="19.5">
      <c r="A32" s="97" t="s">
        <v>95</v>
      </c>
      <c r="B32" s="98"/>
      <c r="C32" s="16">
        <f>+C31+C30+C29+C28+C27+C26+C25+C24+C23+C22+C17+C16+C15+C14+C13+C12+C5</f>
        <v>78</v>
      </c>
      <c r="D32" s="16">
        <f>+D31+D30+D29+D28+D27+D26+D25+D24+D23+D22+D17+D16+D15+D14+D13+D12+D5</f>
        <v>0</v>
      </c>
      <c r="E32" s="16">
        <f>+E31+E30+E29+E28+E27+E26+E25+E24+E23+E22+E17+E16+E15+E14+E13+E12+E5</f>
        <v>4</v>
      </c>
      <c r="F32" s="16">
        <f>+F31+F30+F29+F28+F27+F26+F25+F24+F23+F22+F17+F16+F15+F14+F13+F12+F5</f>
        <v>82</v>
      </c>
    </row>
    <row r="33" ht="19.5" customHeight="1"/>
    <row r="34" ht="19.5">
      <c r="D34" s="17">
        <f>+C32+D32+E32</f>
        <v>82</v>
      </c>
    </row>
    <row r="35" spans="8:11" ht="19.5">
      <c r="H35" s="17">
        <v>266</v>
      </c>
      <c r="I35" s="17">
        <v>14</v>
      </c>
      <c r="J35" s="17">
        <v>27</v>
      </c>
      <c r="K35" s="17">
        <f>+H35+I35+J35</f>
        <v>307</v>
      </c>
    </row>
    <row r="36" ht="19.5" customHeight="1"/>
    <row r="37" ht="19.5" customHeight="1"/>
    <row r="38" ht="19.5" customHeight="1"/>
    <row r="39" spans="3:6" ht="19.5">
      <c r="C39" s="17">
        <v>279</v>
      </c>
      <c r="D39" s="17">
        <v>14</v>
      </c>
      <c r="E39" s="17">
        <v>27</v>
      </c>
      <c r="F39" s="17">
        <f>+C39+D39+E39</f>
        <v>320</v>
      </c>
    </row>
  </sheetData>
  <sheetProtection/>
  <mergeCells count="3">
    <mergeCell ref="A1:F1"/>
    <mergeCell ref="C3:F3"/>
    <mergeCell ref="A32:B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1"/>
  <sheetViews>
    <sheetView tabSelected="1" zoomScale="150" zoomScaleNormal="150" zoomScalePageLayoutView="0" workbookViewId="0" topLeftCell="A454">
      <selection activeCell="B463" sqref="B463"/>
    </sheetView>
  </sheetViews>
  <sheetFormatPr defaultColWidth="9.140625" defaultRowHeight="12.75"/>
  <cols>
    <col min="1" max="1" width="5.140625" style="37" customWidth="1"/>
    <col min="2" max="2" width="83.57421875" style="54" customWidth="1"/>
    <col min="3" max="3" width="14.140625" style="37" hidden="1" customWidth="1"/>
    <col min="4" max="4" width="11.57421875" style="25" hidden="1" customWidth="1"/>
    <col min="5" max="5" width="11.28125" style="25" hidden="1" customWidth="1"/>
    <col min="6" max="6" width="10.7109375" style="25" hidden="1" customWidth="1"/>
    <col min="7" max="16384" width="9.140625" style="59" customWidth="1"/>
  </cols>
  <sheetData>
    <row r="1" ht="18">
      <c r="B1" s="90" t="s">
        <v>514</v>
      </c>
    </row>
    <row r="2" spans="1:6" ht="26.25" customHeight="1">
      <c r="A2" s="103" t="s">
        <v>215</v>
      </c>
      <c r="B2" s="103"/>
      <c r="C2" s="103"/>
      <c r="D2" s="103"/>
      <c r="E2" s="103"/>
      <c r="F2" s="103"/>
    </row>
    <row r="3" spans="1:6" ht="10.5" customHeight="1">
      <c r="A3" s="60"/>
      <c r="B3" s="18"/>
      <c r="C3" s="61"/>
      <c r="D3" s="23"/>
      <c r="E3" s="23"/>
      <c r="F3" s="23"/>
    </row>
    <row r="4" spans="1:6" s="62" customFormat="1" ht="17.25" customHeight="1">
      <c r="A4" s="77" t="s">
        <v>113</v>
      </c>
      <c r="B4" s="19" t="s">
        <v>81</v>
      </c>
      <c r="C4" s="19"/>
      <c r="D4" s="19"/>
      <c r="E4" s="19"/>
      <c r="F4" s="19"/>
    </row>
    <row r="5" spans="1:6" s="62" customFormat="1" ht="17.25" customHeight="1">
      <c r="A5" s="78" t="s">
        <v>44</v>
      </c>
      <c r="B5" s="20" t="s">
        <v>106</v>
      </c>
      <c r="C5" s="21"/>
      <c r="D5" s="22"/>
      <c r="E5" s="22"/>
      <c r="F5" s="21" t="s">
        <v>87</v>
      </c>
    </row>
    <row r="6" spans="1:6" s="63" customFormat="1" ht="27.75" customHeight="1">
      <c r="A6" s="104" t="s">
        <v>150</v>
      </c>
      <c r="B6" s="104"/>
      <c r="C6" s="104"/>
      <c r="D6" s="104"/>
      <c r="E6" s="104"/>
      <c r="F6" s="104"/>
    </row>
    <row r="7" spans="1:6" s="81" customFormat="1" ht="19.5">
      <c r="A7" s="79" t="s">
        <v>187</v>
      </c>
      <c r="B7" s="79"/>
      <c r="C7" s="60"/>
      <c r="D7" s="80"/>
      <c r="E7" s="80"/>
      <c r="F7" s="80"/>
    </row>
    <row r="8" spans="1:6" ht="18">
      <c r="A8" s="35" t="s">
        <v>167</v>
      </c>
      <c r="B8" s="35"/>
      <c r="C8" s="66"/>
      <c r="D8" s="37"/>
      <c r="E8" s="37"/>
      <c r="F8" s="37"/>
    </row>
    <row r="9" spans="1:6" ht="18">
      <c r="A9" s="35" t="s">
        <v>110</v>
      </c>
      <c r="B9" s="35"/>
      <c r="C9" s="66"/>
      <c r="D9" s="37"/>
      <c r="E9" s="37"/>
      <c r="F9" s="37"/>
    </row>
    <row r="10" spans="1:6" ht="18">
      <c r="A10" s="35" t="s">
        <v>248</v>
      </c>
      <c r="B10" s="35"/>
      <c r="C10" s="66"/>
      <c r="D10" s="37"/>
      <c r="E10" s="37"/>
      <c r="F10" s="37"/>
    </row>
    <row r="11" spans="1:6" s="89" customFormat="1" ht="16.5">
      <c r="A11" s="69">
        <v>1</v>
      </c>
      <c r="B11" s="28" t="s">
        <v>520</v>
      </c>
      <c r="C11" s="26"/>
      <c r="D11" s="25"/>
      <c r="E11" s="25"/>
      <c r="F11" s="25"/>
    </row>
    <row r="12" spans="1:6" s="24" customFormat="1" ht="33">
      <c r="A12" s="69">
        <f>+A11+1</f>
        <v>2</v>
      </c>
      <c r="B12" s="30" t="s">
        <v>521</v>
      </c>
      <c r="C12" s="26"/>
      <c r="D12" s="25"/>
      <c r="E12" s="25"/>
      <c r="F12" s="25"/>
    </row>
    <row r="13" spans="1:6" s="24" customFormat="1" ht="33">
      <c r="A13" s="32">
        <f>+A12+1</f>
        <v>3</v>
      </c>
      <c r="B13" s="30" t="s">
        <v>522</v>
      </c>
      <c r="C13" s="26"/>
      <c r="D13" s="25"/>
      <c r="E13" s="25"/>
      <c r="F13" s="25"/>
    </row>
    <row r="14" spans="1:6" s="24" customFormat="1" ht="16.5">
      <c r="A14" s="32">
        <f>+A13+1</f>
        <v>4</v>
      </c>
      <c r="B14" s="30" t="s">
        <v>515</v>
      </c>
      <c r="C14" s="26"/>
      <c r="D14" s="25"/>
      <c r="E14" s="25"/>
      <c r="F14" s="25"/>
    </row>
    <row r="15" spans="1:6" s="24" customFormat="1" ht="33">
      <c r="A15" s="32">
        <f>+A14+1</f>
        <v>5</v>
      </c>
      <c r="B15" s="30" t="s">
        <v>523</v>
      </c>
      <c r="C15" s="26"/>
      <c r="D15" s="25"/>
      <c r="E15" s="25"/>
      <c r="F15" s="25"/>
    </row>
    <row r="16" spans="1:6" ht="18">
      <c r="A16" s="35" t="s">
        <v>249</v>
      </c>
      <c r="B16" s="35"/>
      <c r="C16" s="66"/>
      <c r="D16" s="37"/>
      <c r="E16" s="37"/>
      <c r="F16" s="37"/>
    </row>
    <row r="17" spans="1:6" s="24" customFormat="1" ht="33">
      <c r="A17" s="32">
        <f>+A15+1</f>
        <v>6</v>
      </c>
      <c r="B17" s="30" t="s">
        <v>473</v>
      </c>
      <c r="C17" s="26"/>
      <c r="D17" s="25"/>
      <c r="E17" s="25"/>
      <c r="F17" s="25"/>
    </row>
    <row r="18" spans="1:6" s="24" customFormat="1" ht="33">
      <c r="A18" s="32">
        <f>+A17+1</f>
        <v>7</v>
      </c>
      <c r="B18" s="30" t="s">
        <v>250</v>
      </c>
      <c r="C18" s="26"/>
      <c r="D18" s="25"/>
      <c r="E18" s="25"/>
      <c r="F18" s="25"/>
    </row>
    <row r="19" spans="1:6" s="24" customFormat="1" ht="16.5">
      <c r="A19" s="32">
        <f>+A18+1</f>
        <v>8</v>
      </c>
      <c r="B19" s="30" t="s">
        <v>524</v>
      </c>
      <c r="C19" s="26"/>
      <c r="D19" s="25"/>
      <c r="E19" s="25"/>
      <c r="F19" s="25"/>
    </row>
    <row r="20" spans="1:6" ht="18">
      <c r="A20" s="35" t="s">
        <v>251</v>
      </c>
      <c r="B20" s="35"/>
      <c r="C20" s="66"/>
      <c r="D20" s="37"/>
      <c r="E20" s="37"/>
      <c r="F20" s="37"/>
    </row>
    <row r="21" spans="1:6" s="24" customFormat="1" ht="16.5" customHeight="1">
      <c r="A21" s="32">
        <f>+A19+1</f>
        <v>9</v>
      </c>
      <c r="B21" s="30" t="s">
        <v>525</v>
      </c>
      <c r="C21" s="26"/>
      <c r="D21" s="25"/>
      <c r="E21" s="25"/>
      <c r="F21" s="25"/>
    </row>
    <row r="22" spans="1:6" ht="18">
      <c r="A22" s="35" t="s">
        <v>252</v>
      </c>
      <c r="B22" s="35"/>
      <c r="C22" s="66"/>
      <c r="D22" s="37"/>
      <c r="E22" s="37"/>
      <c r="F22" s="37"/>
    </row>
    <row r="23" spans="1:6" s="24" customFormat="1" ht="16.5" customHeight="1">
      <c r="A23" s="32">
        <f>+A21+1</f>
        <v>10</v>
      </c>
      <c r="B23" s="30" t="s">
        <v>526</v>
      </c>
      <c r="C23" s="26"/>
      <c r="D23" s="25"/>
      <c r="E23" s="25"/>
      <c r="F23" s="25"/>
    </row>
    <row r="24" spans="1:6" ht="18">
      <c r="A24" s="35" t="s">
        <v>255</v>
      </c>
      <c r="B24" s="35"/>
      <c r="C24" s="66"/>
      <c r="D24" s="37"/>
      <c r="E24" s="37"/>
      <c r="F24" s="37"/>
    </row>
    <row r="25" spans="1:6" s="24" customFormat="1" ht="17.25" customHeight="1">
      <c r="A25" s="32">
        <f>+A23+1</f>
        <v>11</v>
      </c>
      <c r="B25" s="30" t="s">
        <v>527</v>
      </c>
      <c r="C25" s="26"/>
      <c r="D25" s="25"/>
      <c r="E25" s="25"/>
      <c r="F25" s="25"/>
    </row>
    <row r="26" spans="1:6" s="64" customFormat="1" ht="18">
      <c r="A26" s="100" t="s">
        <v>498</v>
      </c>
      <c r="B26" s="101"/>
      <c r="C26" s="35"/>
      <c r="D26" s="37"/>
      <c r="E26" s="37"/>
      <c r="F26" s="37"/>
    </row>
    <row r="27" spans="1:6" ht="18">
      <c r="A27" s="35" t="s">
        <v>105</v>
      </c>
      <c r="B27" s="35"/>
      <c r="C27" s="66"/>
      <c r="D27" s="37"/>
      <c r="E27" s="37"/>
      <c r="F27" s="37"/>
    </row>
    <row r="28" spans="1:6" ht="18">
      <c r="A28" s="35" t="s">
        <v>103</v>
      </c>
      <c r="B28" s="35"/>
      <c r="C28" s="66"/>
      <c r="D28" s="37"/>
      <c r="E28" s="37"/>
      <c r="F28" s="37"/>
    </row>
    <row r="29" spans="1:6" ht="18">
      <c r="A29" s="35" t="s">
        <v>107</v>
      </c>
      <c r="B29" s="35"/>
      <c r="C29" s="66"/>
      <c r="D29" s="37"/>
      <c r="E29" s="37"/>
      <c r="F29" s="37"/>
    </row>
    <row r="30" spans="1:2" s="25" customFormat="1" ht="15.75" customHeight="1">
      <c r="A30" s="27">
        <f>+A25+1</f>
        <v>12</v>
      </c>
      <c r="B30" s="30" t="s">
        <v>362</v>
      </c>
    </row>
    <row r="31" spans="1:2" s="25" customFormat="1" ht="15.75" customHeight="1">
      <c r="A31" s="27">
        <f>+A30+1</f>
        <v>13</v>
      </c>
      <c r="B31" s="30" t="s">
        <v>363</v>
      </c>
    </row>
    <row r="32" spans="1:2" s="25" customFormat="1" ht="15.75" customHeight="1">
      <c r="A32" s="27">
        <f>+A31+1</f>
        <v>14</v>
      </c>
      <c r="B32" s="30" t="s">
        <v>365</v>
      </c>
    </row>
    <row r="33" spans="1:6" ht="18">
      <c r="A33" s="35" t="s">
        <v>483</v>
      </c>
      <c r="B33" s="35"/>
      <c r="C33" s="66"/>
      <c r="D33" s="37"/>
      <c r="E33" s="37"/>
      <c r="F33" s="37"/>
    </row>
    <row r="34" spans="1:2" s="25" customFormat="1" ht="15.75" customHeight="1">
      <c r="A34" s="27">
        <f>+A32+1</f>
        <v>15</v>
      </c>
      <c r="B34" s="30" t="s">
        <v>367</v>
      </c>
    </row>
    <row r="35" spans="1:2" s="25" customFormat="1" ht="15.75" customHeight="1">
      <c r="A35" s="27">
        <f>+A34+1</f>
        <v>16</v>
      </c>
      <c r="B35" s="30" t="s">
        <v>369</v>
      </c>
    </row>
    <row r="36" spans="1:6" ht="18">
      <c r="A36" s="35" t="s">
        <v>138</v>
      </c>
      <c r="B36" s="35"/>
      <c r="C36" s="66"/>
      <c r="D36" s="37"/>
      <c r="E36" s="37"/>
      <c r="F36" s="37"/>
    </row>
    <row r="37" spans="1:2" s="25" customFormat="1" ht="16.5">
      <c r="A37" s="27">
        <f>+A35+1</f>
        <v>17</v>
      </c>
      <c r="B37" s="30" t="s">
        <v>141</v>
      </c>
    </row>
    <row r="38" spans="1:6" ht="18">
      <c r="A38" s="35" t="s">
        <v>450</v>
      </c>
      <c r="B38" s="35"/>
      <c r="C38" s="66"/>
      <c r="D38" s="37"/>
      <c r="E38" s="37"/>
      <c r="F38" s="37"/>
    </row>
    <row r="39" spans="1:2" s="25" customFormat="1" ht="16.5">
      <c r="A39" s="27">
        <f>+A37+1</f>
        <v>18</v>
      </c>
      <c r="B39" s="30" t="s">
        <v>370</v>
      </c>
    </row>
    <row r="40" spans="1:6" s="64" customFormat="1" ht="18">
      <c r="A40" s="100" t="s">
        <v>484</v>
      </c>
      <c r="B40" s="101"/>
      <c r="C40" s="35"/>
      <c r="D40" s="37"/>
      <c r="E40" s="37"/>
      <c r="F40" s="37"/>
    </row>
    <row r="41" spans="1:6" ht="18">
      <c r="A41" s="35" t="s">
        <v>168</v>
      </c>
      <c r="B41" s="35"/>
      <c r="C41" s="66"/>
      <c r="D41" s="37"/>
      <c r="E41" s="37"/>
      <c r="F41" s="37"/>
    </row>
    <row r="42" spans="1:6" ht="18">
      <c r="A42" s="35" t="s">
        <v>120</v>
      </c>
      <c r="B42" s="35"/>
      <c r="C42" s="66"/>
      <c r="D42" s="37"/>
      <c r="E42" s="37"/>
      <c r="F42" s="37"/>
    </row>
    <row r="43" spans="1:6" ht="18">
      <c r="A43" s="35" t="s">
        <v>151</v>
      </c>
      <c r="B43" s="35"/>
      <c r="C43" s="66"/>
      <c r="D43" s="37"/>
      <c r="E43" s="37"/>
      <c r="F43" s="37"/>
    </row>
    <row r="44" spans="1:2" s="25" customFormat="1" ht="18" customHeight="1">
      <c r="A44" s="27">
        <f>+A39+1</f>
        <v>19</v>
      </c>
      <c r="B44" s="30" t="s">
        <v>528</v>
      </c>
    </row>
    <row r="45" spans="1:2" s="25" customFormat="1" ht="16.5">
      <c r="A45" s="27">
        <f>+A44+1</f>
        <v>20</v>
      </c>
      <c r="B45" s="39" t="s">
        <v>529</v>
      </c>
    </row>
    <row r="46" spans="1:2" s="25" customFormat="1" ht="16.5">
      <c r="A46" s="27">
        <f>+A45+1</f>
        <v>21</v>
      </c>
      <c r="B46" s="39" t="s">
        <v>444</v>
      </c>
    </row>
    <row r="47" spans="1:2" s="25" customFormat="1" ht="16.5">
      <c r="A47" s="27">
        <f>+A46+1</f>
        <v>22</v>
      </c>
      <c r="B47" s="39" t="s">
        <v>445</v>
      </c>
    </row>
    <row r="48" spans="1:2" s="25" customFormat="1" ht="16.5">
      <c r="A48" s="27">
        <f>+A47+1</f>
        <v>23</v>
      </c>
      <c r="B48" s="39" t="s">
        <v>530</v>
      </c>
    </row>
    <row r="49" spans="1:6" ht="18">
      <c r="A49" s="35" t="s">
        <v>99</v>
      </c>
      <c r="B49" s="35"/>
      <c r="C49" s="66"/>
      <c r="D49" s="37"/>
      <c r="E49" s="37"/>
      <c r="F49" s="37"/>
    </row>
    <row r="50" spans="1:2" s="25" customFormat="1" ht="16.5">
      <c r="A50" s="27">
        <f>+A48+1</f>
        <v>24</v>
      </c>
      <c r="B50" s="39" t="s">
        <v>59</v>
      </c>
    </row>
    <row r="51" spans="1:2" s="25" customFormat="1" ht="16.5">
      <c r="A51" s="27">
        <f aca="true" t="shared" si="0" ref="A51:A56">+A50+1</f>
        <v>25</v>
      </c>
      <c r="B51" s="30" t="s">
        <v>21</v>
      </c>
    </row>
    <row r="52" spans="1:2" s="25" customFormat="1" ht="16.5">
      <c r="A52" s="27">
        <f t="shared" si="0"/>
        <v>26</v>
      </c>
      <c r="B52" s="39" t="s">
        <v>118</v>
      </c>
    </row>
    <row r="53" spans="1:2" s="25" customFormat="1" ht="16.5">
      <c r="A53" s="27">
        <f t="shared" si="0"/>
        <v>27</v>
      </c>
      <c r="B53" s="39" t="s">
        <v>77</v>
      </c>
    </row>
    <row r="54" spans="1:2" s="25" customFormat="1" ht="16.5">
      <c r="A54" s="27">
        <f t="shared" si="0"/>
        <v>28</v>
      </c>
      <c r="B54" s="30" t="s">
        <v>65</v>
      </c>
    </row>
    <row r="55" spans="1:2" s="25" customFormat="1" ht="16.5">
      <c r="A55" s="27">
        <f t="shared" si="0"/>
        <v>29</v>
      </c>
      <c r="B55" s="30" t="s">
        <v>145</v>
      </c>
    </row>
    <row r="56" spans="1:2" s="25" customFormat="1" ht="16.5">
      <c r="A56" s="27">
        <f t="shared" si="0"/>
        <v>30</v>
      </c>
      <c r="B56" s="30" t="s">
        <v>45</v>
      </c>
    </row>
    <row r="57" spans="1:6" ht="18">
      <c r="A57" s="35" t="s">
        <v>84</v>
      </c>
      <c r="B57" s="35"/>
      <c r="C57" s="66"/>
      <c r="D57" s="37"/>
      <c r="E57" s="37"/>
      <c r="F57" s="37"/>
    </row>
    <row r="58" spans="1:2" s="25" customFormat="1" ht="33">
      <c r="A58" s="27">
        <f>+A56+1</f>
        <v>31</v>
      </c>
      <c r="B58" s="30" t="s">
        <v>531</v>
      </c>
    </row>
    <row r="59" spans="1:6" ht="18">
      <c r="A59" s="35" t="s">
        <v>146</v>
      </c>
      <c r="B59" s="35"/>
      <c r="C59" s="66"/>
      <c r="D59" s="37"/>
      <c r="E59" s="37"/>
      <c r="F59" s="37"/>
    </row>
    <row r="60" spans="1:2" s="25" customFormat="1" ht="14.25" customHeight="1">
      <c r="A60" s="27">
        <f>+A58+1</f>
        <v>32</v>
      </c>
      <c r="B60" s="30" t="s">
        <v>214</v>
      </c>
    </row>
    <row r="61" spans="1:2" s="25" customFormat="1" ht="16.5">
      <c r="A61" s="27">
        <f>+A60+1</f>
        <v>33</v>
      </c>
      <c r="B61" s="30" t="s">
        <v>147</v>
      </c>
    </row>
    <row r="62" spans="1:6" ht="18">
      <c r="A62" s="35" t="s">
        <v>446</v>
      </c>
      <c r="B62" s="35"/>
      <c r="C62" s="66"/>
      <c r="D62" s="37"/>
      <c r="E62" s="37"/>
      <c r="F62" s="37"/>
    </row>
    <row r="63" spans="1:2" s="25" customFormat="1" ht="16.5">
      <c r="A63" s="27">
        <f>+A61+1</f>
        <v>34</v>
      </c>
      <c r="B63" s="30" t="s">
        <v>448</v>
      </c>
    </row>
    <row r="64" spans="1:6" s="64" customFormat="1" ht="18">
      <c r="A64" s="100" t="s">
        <v>480</v>
      </c>
      <c r="B64" s="101"/>
      <c r="C64" s="35"/>
      <c r="D64" s="37"/>
      <c r="E64" s="37"/>
      <c r="F64" s="37"/>
    </row>
    <row r="65" spans="1:6" ht="18">
      <c r="A65" s="35" t="s">
        <v>64</v>
      </c>
      <c r="B65" s="35"/>
      <c r="C65" s="66"/>
      <c r="D65" s="37"/>
      <c r="E65" s="37"/>
      <c r="F65" s="37"/>
    </row>
    <row r="66" spans="1:6" ht="18">
      <c r="A66" s="35" t="s">
        <v>110</v>
      </c>
      <c r="B66" s="35"/>
      <c r="C66" s="66"/>
      <c r="D66" s="37"/>
      <c r="E66" s="37"/>
      <c r="F66" s="37"/>
    </row>
    <row r="67" spans="1:6" ht="18">
      <c r="A67" s="35" t="s">
        <v>47</v>
      </c>
      <c r="B67" s="35"/>
      <c r="C67" s="66"/>
      <c r="D67" s="37"/>
      <c r="E67" s="37"/>
      <c r="F67" s="37"/>
    </row>
    <row r="68" spans="1:3" s="50" customFormat="1" ht="16.5">
      <c r="A68" s="47">
        <f>+A63+1</f>
        <v>35</v>
      </c>
      <c r="B68" s="46" t="s">
        <v>73</v>
      </c>
      <c r="C68" s="49"/>
    </row>
    <row r="69" spans="1:3" s="50" customFormat="1" ht="16.5">
      <c r="A69" s="47">
        <f>+A68+1</f>
        <v>36</v>
      </c>
      <c r="B69" s="46" t="s">
        <v>142</v>
      </c>
      <c r="C69" s="49"/>
    </row>
    <row r="70" spans="1:3" s="50" customFormat="1" ht="16.5">
      <c r="A70" s="47">
        <f>+A69+1</f>
        <v>37</v>
      </c>
      <c r="B70" s="48" t="s">
        <v>449</v>
      </c>
      <c r="C70" s="49"/>
    </row>
    <row r="71" spans="1:3" s="50" customFormat="1" ht="16.5">
      <c r="A71" s="47">
        <f>+A70+1</f>
        <v>38</v>
      </c>
      <c r="B71" s="46" t="s">
        <v>128</v>
      </c>
      <c r="C71" s="49"/>
    </row>
    <row r="72" spans="1:6" ht="18">
      <c r="A72" s="35" t="s">
        <v>24</v>
      </c>
      <c r="B72" s="35"/>
      <c r="C72" s="66"/>
      <c r="D72" s="37"/>
      <c r="E72" s="37"/>
      <c r="F72" s="37"/>
    </row>
    <row r="73" spans="1:3" s="25" customFormat="1" ht="16.5">
      <c r="A73" s="27">
        <f>+A71+1</f>
        <v>39</v>
      </c>
      <c r="B73" s="39" t="s">
        <v>16</v>
      </c>
      <c r="C73" s="26"/>
    </row>
    <row r="74" spans="1:3" s="25" customFormat="1" ht="16.5">
      <c r="A74" s="27">
        <f>+A73+1</f>
        <v>40</v>
      </c>
      <c r="B74" s="39" t="s">
        <v>55</v>
      </c>
      <c r="C74" s="26"/>
    </row>
    <row r="75" spans="1:3" s="25" customFormat="1" ht="16.5">
      <c r="A75" s="27">
        <f>+A74+1</f>
        <v>41</v>
      </c>
      <c r="B75" s="39" t="s">
        <v>83</v>
      </c>
      <c r="C75" s="26"/>
    </row>
    <row r="76" spans="1:3" s="25" customFormat="1" ht="16.5">
      <c r="A76" s="27">
        <f>+A75+1</f>
        <v>42</v>
      </c>
      <c r="B76" s="30" t="s">
        <v>136</v>
      </c>
      <c r="C76" s="18"/>
    </row>
    <row r="77" spans="1:6" s="64" customFormat="1" ht="18">
      <c r="A77" s="100" t="s">
        <v>503</v>
      </c>
      <c r="B77" s="101"/>
      <c r="C77" s="35"/>
      <c r="D77" s="37"/>
      <c r="E77" s="37"/>
      <c r="F77" s="37"/>
    </row>
    <row r="78" spans="1:6" s="64" customFormat="1" ht="18">
      <c r="A78" s="100" t="s">
        <v>504</v>
      </c>
      <c r="B78" s="101"/>
      <c r="C78" s="35"/>
      <c r="D78" s="37"/>
      <c r="E78" s="37"/>
      <c r="F78" s="37"/>
    </row>
    <row r="79" spans="1:6" s="81" customFormat="1" ht="19.5">
      <c r="A79" s="79" t="s">
        <v>188</v>
      </c>
      <c r="B79" s="79"/>
      <c r="C79" s="60"/>
      <c r="D79" s="80"/>
      <c r="E79" s="80"/>
      <c r="F79" s="80"/>
    </row>
    <row r="80" spans="1:6" ht="18">
      <c r="A80" s="35" t="s">
        <v>39</v>
      </c>
      <c r="B80" s="35"/>
      <c r="C80" s="66"/>
      <c r="D80" s="37"/>
      <c r="E80" s="37"/>
      <c r="F80" s="37"/>
    </row>
    <row r="81" spans="1:3" s="25" customFormat="1" ht="16.5">
      <c r="A81" s="27">
        <f>+A76+1</f>
        <v>43</v>
      </c>
      <c r="B81" s="30" t="s">
        <v>10</v>
      </c>
      <c r="C81" s="29"/>
    </row>
    <row r="82" spans="1:3" s="25" customFormat="1" ht="33">
      <c r="A82" s="27">
        <f>+A81+1</f>
        <v>44</v>
      </c>
      <c r="B82" s="30" t="s">
        <v>395</v>
      </c>
      <c r="C82" s="29"/>
    </row>
    <row r="83" spans="1:3" s="25" customFormat="1" ht="16.5">
      <c r="A83" s="27">
        <f>+A82+1</f>
        <v>45</v>
      </c>
      <c r="B83" s="30" t="s">
        <v>256</v>
      </c>
      <c r="C83" s="29"/>
    </row>
    <row r="84" spans="1:3" s="25" customFormat="1" ht="16.5">
      <c r="A84" s="27">
        <f aca="true" t="shared" si="1" ref="A84:A108">+A83+1</f>
        <v>46</v>
      </c>
      <c r="B84" s="30" t="s">
        <v>394</v>
      </c>
      <c r="C84" s="29"/>
    </row>
    <row r="85" spans="1:3" s="25" customFormat="1" ht="16.5">
      <c r="A85" s="27">
        <f t="shared" si="1"/>
        <v>47</v>
      </c>
      <c r="B85" s="30" t="s">
        <v>257</v>
      </c>
      <c r="C85" s="29"/>
    </row>
    <row r="86" spans="1:3" s="25" customFormat="1" ht="16.5">
      <c r="A86" s="27">
        <f t="shared" si="1"/>
        <v>48</v>
      </c>
      <c r="B86" s="30" t="s">
        <v>258</v>
      </c>
      <c r="C86" s="29"/>
    </row>
    <row r="87" spans="1:3" s="25" customFormat="1" ht="33">
      <c r="A87" s="27">
        <f t="shared" si="1"/>
        <v>49</v>
      </c>
      <c r="B87" s="30" t="s">
        <v>532</v>
      </c>
      <c r="C87" s="29"/>
    </row>
    <row r="88" spans="1:3" s="25" customFormat="1" ht="16.5">
      <c r="A88" s="27">
        <f t="shared" si="1"/>
        <v>50</v>
      </c>
      <c r="B88" s="30" t="s">
        <v>396</v>
      </c>
      <c r="C88" s="29"/>
    </row>
    <row r="89" spans="1:3" s="25" customFormat="1" ht="16.5">
      <c r="A89" s="27">
        <f t="shared" si="1"/>
        <v>51</v>
      </c>
      <c r="B89" s="39" t="s">
        <v>397</v>
      </c>
      <c r="C89" s="26"/>
    </row>
    <row r="90" spans="1:3" s="25" customFormat="1" ht="33">
      <c r="A90" s="27">
        <f t="shared" si="1"/>
        <v>52</v>
      </c>
      <c r="B90" s="30" t="s">
        <v>533</v>
      </c>
      <c r="C90" s="29"/>
    </row>
    <row r="91" spans="1:3" s="25" customFormat="1" ht="17.25" customHeight="1">
      <c r="A91" s="27">
        <f t="shared" si="1"/>
        <v>53</v>
      </c>
      <c r="B91" s="30" t="s">
        <v>398</v>
      </c>
      <c r="C91" s="29"/>
    </row>
    <row r="92" spans="1:3" s="25" customFormat="1" ht="16.5">
      <c r="A92" s="27">
        <f t="shared" si="1"/>
        <v>54</v>
      </c>
      <c r="B92" s="30" t="s">
        <v>399</v>
      </c>
      <c r="C92" s="29"/>
    </row>
    <row r="93" spans="1:3" s="25" customFormat="1" ht="33">
      <c r="A93" s="27">
        <f t="shared" si="1"/>
        <v>55</v>
      </c>
      <c r="B93" s="30" t="s">
        <v>400</v>
      </c>
      <c r="C93" s="29"/>
    </row>
    <row r="94" spans="1:3" s="25" customFormat="1" ht="16.5">
      <c r="A94" s="27">
        <f t="shared" si="1"/>
        <v>56</v>
      </c>
      <c r="B94" s="39" t="s">
        <v>401</v>
      </c>
      <c r="C94" s="26"/>
    </row>
    <row r="95" spans="1:3" s="25" customFormat="1" ht="16.5">
      <c r="A95" s="27">
        <f t="shared" si="1"/>
        <v>57</v>
      </c>
      <c r="B95" s="39" t="s">
        <v>402</v>
      </c>
      <c r="C95" s="26"/>
    </row>
    <row r="96" spans="1:3" s="25" customFormat="1" ht="16.5">
      <c r="A96" s="27">
        <f t="shared" si="1"/>
        <v>58</v>
      </c>
      <c r="B96" s="39" t="s">
        <v>403</v>
      </c>
      <c r="C96" s="26"/>
    </row>
    <row r="97" spans="1:3" s="25" customFormat="1" ht="16.5">
      <c r="A97" s="27">
        <f t="shared" si="1"/>
        <v>59</v>
      </c>
      <c r="B97" s="39" t="s">
        <v>404</v>
      </c>
      <c r="C97" s="26"/>
    </row>
    <row r="98" spans="1:3" s="25" customFormat="1" ht="16.5">
      <c r="A98" s="27">
        <f t="shared" si="1"/>
        <v>60</v>
      </c>
      <c r="B98" s="39" t="s">
        <v>405</v>
      </c>
      <c r="C98" s="26"/>
    </row>
    <row r="99" spans="1:3" s="25" customFormat="1" ht="16.5">
      <c r="A99" s="27">
        <f t="shared" si="1"/>
        <v>61</v>
      </c>
      <c r="B99" s="30" t="s">
        <v>406</v>
      </c>
      <c r="C99" s="29"/>
    </row>
    <row r="100" spans="1:3" s="25" customFormat="1" ht="16.5">
      <c r="A100" s="27">
        <f t="shared" si="1"/>
        <v>62</v>
      </c>
      <c r="B100" s="39" t="s">
        <v>407</v>
      </c>
      <c r="C100" s="26"/>
    </row>
    <row r="101" spans="1:3" s="25" customFormat="1" ht="16.5">
      <c r="A101" s="27">
        <f t="shared" si="1"/>
        <v>63</v>
      </c>
      <c r="B101" s="39" t="s">
        <v>408</v>
      </c>
      <c r="C101" s="26"/>
    </row>
    <row r="102" spans="1:3" s="25" customFormat="1" ht="17.25" customHeight="1">
      <c r="A102" s="27">
        <f t="shared" si="1"/>
        <v>64</v>
      </c>
      <c r="B102" s="39" t="s">
        <v>409</v>
      </c>
      <c r="C102" s="26"/>
    </row>
    <row r="103" spans="1:3" s="25" customFormat="1" ht="19.5" customHeight="1">
      <c r="A103" s="27">
        <f t="shared" si="1"/>
        <v>65</v>
      </c>
      <c r="B103" s="39" t="s">
        <v>410</v>
      </c>
      <c r="C103" s="26"/>
    </row>
    <row r="104" spans="1:3" s="25" customFormat="1" ht="18" customHeight="1">
      <c r="A104" s="27">
        <f t="shared" si="1"/>
        <v>66</v>
      </c>
      <c r="B104" s="39" t="s">
        <v>411</v>
      </c>
      <c r="C104" s="26"/>
    </row>
    <row r="105" spans="1:3" s="25" customFormat="1" ht="16.5">
      <c r="A105" s="27">
        <f t="shared" si="1"/>
        <v>67</v>
      </c>
      <c r="B105" s="39" t="s">
        <v>412</v>
      </c>
      <c r="C105" s="26"/>
    </row>
    <row r="106" spans="1:3" s="25" customFormat="1" ht="33">
      <c r="A106" s="27">
        <f t="shared" si="1"/>
        <v>68</v>
      </c>
      <c r="B106" s="30" t="s">
        <v>452</v>
      </c>
      <c r="C106" s="29"/>
    </row>
    <row r="107" spans="1:3" s="25" customFormat="1" ht="16.5">
      <c r="A107" s="27">
        <f t="shared" si="1"/>
        <v>69</v>
      </c>
      <c r="B107" s="30" t="s">
        <v>413</v>
      </c>
      <c r="C107" s="29"/>
    </row>
    <row r="108" spans="1:3" s="25" customFormat="1" ht="33">
      <c r="A108" s="27">
        <f t="shared" si="1"/>
        <v>70</v>
      </c>
      <c r="B108" s="30" t="s">
        <v>453</v>
      </c>
      <c r="C108" s="29"/>
    </row>
    <row r="109" spans="1:3" s="25" customFormat="1" ht="16.5" hidden="1">
      <c r="A109" s="41" t="e">
        <f>+#REF!+1</f>
        <v>#REF!</v>
      </c>
      <c r="B109" s="42"/>
      <c r="C109" s="26"/>
    </row>
    <row r="110" spans="1:6" s="64" customFormat="1" ht="18">
      <c r="A110" s="100" t="s">
        <v>259</v>
      </c>
      <c r="B110" s="101"/>
      <c r="C110" s="35"/>
      <c r="D110" s="37"/>
      <c r="E110" s="37"/>
      <c r="F110" s="37"/>
    </row>
    <row r="111" spans="1:6" ht="18">
      <c r="A111" s="35" t="s">
        <v>31</v>
      </c>
      <c r="B111" s="35"/>
      <c r="C111" s="66"/>
      <c r="D111" s="37"/>
      <c r="E111" s="37"/>
      <c r="F111" s="37"/>
    </row>
    <row r="112" spans="1:3" s="50" customFormat="1" ht="16.5">
      <c r="A112" s="47">
        <f>+A108+1</f>
        <v>71</v>
      </c>
      <c r="B112" s="48" t="s">
        <v>90</v>
      </c>
      <c r="C112" s="49"/>
    </row>
    <row r="113" spans="1:3" s="50" customFormat="1" ht="16.5">
      <c r="A113" s="47">
        <f>+A112+1</f>
        <v>72</v>
      </c>
      <c r="B113" s="48" t="s">
        <v>1</v>
      </c>
      <c r="C113" s="49"/>
    </row>
    <row r="114" spans="1:3" s="50" customFormat="1" ht="16.5">
      <c r="A114" s="47">
        <f>+A113+1</f>
        <v>73</v>
      </c>
      <c r="B114" s="48" t="s">
        <v>48</v>
      </c>
      <c r="C114" s="49"/>
    </row>
    <row r="115" spans="1:3" s="50" customFormat="1" ht="33">
      <c r="A115" s="47">
        <f>+A114+1</f>
        <v>74</v>
      </c>
      <c r="B115" s="46" t="s">
        <v>57</v>
      </c>
      <c r="C115" s="51"/>
    </row>
    <row r="116" spans="1:6" ht="18">
      <c r="A116" s="35" t="s">
        <v>414</v>
      </c>
      <c r="B116" s="35"/>
      <c r="C116" s="66"/>
      <c r="D116" s="37"/>
      <c r="E116" s="37"/>
      <c r="F116" s="37"/>
    </row>
    <row r="117" spans="1:6" s="24" customFormat="1" ht="16.5">
      <c r="A117" s="47">
        <f>+A115+1</f>
        <v>75</v>
      </c>
      <c r="B117" s="48" t="s">
        <v>415</v>
      </c>
      <c r="C117" s="25"/>
      <c r="D117" s="25"/>
      <c r="E117" s="25"/>
      <c r="F117" s="25"/>
    </row>
    <row r="118" spans="1:6" s="64" customFormat="1" ht="18">
      <c r="A118" s="100" t="s">
        <v>417</v>
      </c>
      <c r="B118" s="101"/>
      <c r="C118" s="35"/>
      <c r="D118" s="37"/>
      <c r="E118" s="37"/>
      <c r="F118" s="37"/>
    </row>
    <row r="119" spans="1:6" s="64" customFormat="1" ht="18">
      <c r="A119" s="100" t="s">
        <v>416</v>
      </c>
      <c r="B119" s="101"/>
      <c r="C119" s="35"/>
      <c r="D119" s="37" t="e">
        <f>SUM(#REF!)</f>
        <v>#REF!</v>
      </c>
      <c r="E119" s="37" t="e">
        <f>SUM(#REF!)</f>
        <v>#REF!</v>
      </c>
      <c r="F119" s="37" t="e">
        <f>SUM(#REF!)</f>
        <v>#REF!</v>
      </c>
    </row>
    <row r="120" spans="1:6" s="81" customFormat="1" ht="19.5">
      <c r="A120" s="79" t="s">
        <v>189</v>
      </c>
      <c r="B120" s="79"/>
      <c r="C120" s="60"/>
      <c r="D120" s="80"/>
      <c r="E120" s="80"/>
      <c r="F120" s="80"/>
    </row>
    <row r="121" spans="1:6" ht="18">
      <c r="A121" s="35" t="s">
        <v>491</v>
      </c>
      <c r="B121" s="35"/>
      <c r="C121" s="66"/>
      <c r="D121" s="37"/>
      <c r="E121" s="37"/>
      <c r="F121" s="37"/>
    </row>
    <row r="122" spans="1:6" ht="18">
      <c r="A122" s="35" t="s">
        <v>24</v>
      </c>
      <c r="B122" s="35"/>
      <c r="C122" s="66"/>
      <c r="D122" s="37"/>
      <c r="E122" s="37"/>
      <c r="F122" s="37"/>
    </row>
    <row r="123" spans="1:3" s="25" customFormat="1" ht="33">
      <c r="A123" s="27">
        <f>+A117+1</f>
        <v>76</v>
      </c>
      <c r="B123" s="30" t="s">
        <v>389</v>
      </c>
      <c r="C123" s="18"/>
    </row>
    <row r="124" spans="1:3" s="25" customFormat="1" ht="16.5">
      <c r="A124" s="27">
        <f aca="true" t="shared" si="2" ref="A124:A131">+A123+1</f>
        <v>77</v>
      </c>
      <c r="B124" s="39" t="s">
        <v>3</v>
      </c>
      <c r="C124" s="26"/>
    </row>
    <row r="125" spans="1:3" s="25" customFormat="1" ht="33">
      <c r="A125" s="27">
        <f t="shared" si="2"/>
        <v>78</v>
      </c>
      <c r="B125" s="30" t="s">
        <v>454</v>
      </c>
      <c r="C125" s="18"/>
    </row>
    <row r="126" spans="1:3" s="25" customFormat="1" ht="16.5">
      <c r="A126" s="27">
        <f t="shared" si="2"/>
        <v>79</v>
      </c>
      <c r="B126" s="39" t="s">
        <v>32</v>
      </c>
      <c r="C126" s="26"/>
    </row>
    <row r="127" spans="1:3" s="25" customFormat="1" ht="33">
      <c r="A127" s="27">
        <f t="shared" si="2"/>
        <v>80</v>
      </c>
      <c r="B127" s="30" t="s">
        <v>132</v>
      </c>
      <c r="C127" s="18"/>
    </row>
    <row r="128" spans="1:3" s="25" customFormat="1" ht="33">
      <c r="A128" s="27">
        <f t="shared" si="2"/>
        <v>81</v>
      </c>
      <c r="B128" s="30" t="s">
        <v>149</v>
      </c>
      <c r="C128" s="18"/>
    </row>
    <row r="129" spans="1:3" s="25" customFormat="1" ht="33">
      <c r="A129" s="27">
        <f t="shared" si="2"/>
        <v>82</v>
      </c>
      <c r="B129" s="30" t="s">
        <v>88</v>
      </c>
      <c r="C129" s="18"/>
    </row>
    <row r="130" spans="1:3" s="25" customFormat="1" ht="33">
      <c r="A130" s="27">
        <f t="shared" si="2"/>
        <v>83</v>
      </c>
      <c r="B130" s="30" t="s">
        <v>27</v>
      </c>
      <c r="C130" s="18"/>
    </row>
    <row r="131" spans="1:3" s="25" customFormat="1" ht="17.25" customHeight="1">
      <c r="A131" s="27">
        <f t="shared" si="2"/>
        <v>84</v>
      </c>
      <c r="B131" s="30" t="s">
        <v>89</v>
      </c>
      <c r="C131" s="18"/>
    </row>
    <row r="132" spans="1:3" s="25" customFormat="1" ht="33">
      <c r="A132" s="27">
        <f>+A131+1</f>
        <v>85</v>
      </c>
      <c r="B132" s="30" t="s">
        <v>133</v>
      </c>
      <c r="C132" s="18"/>
    </row>
    <row r="133" spans="1:3" s="25" customFormat="1" ht="33">
      <c r="A133" s="27">
        <f>+A132+1</f>
        <v>86</v>
      </c>
      <c r="B133" s="30" t="s">
        <v>75</v>
      </c>
      <c r="C133" s="18"/>
    </row>
    <row r="134" spans="1:3" s="25" customFormat="1" ht="33">
      <c r="A134" s="27">
        <f>+A133+1</f>
        <v>87</v>
      </c>
      <c r="B134" s="30" t="s">
        <v>122</v>
      </c>
      <c r="C134" s="18"/>
    </row>
    <row r="135" spans="1:3" s="25" customFormat="1" ht="33">
      <c r="A135" s="27">
        <f>+A134+1</f>
        <v>88</v>
      </c>
      <c r="B135" s="30" t="s">
        <v>390</v>
      </c>
      <c r="C135" s="18"/>
    </row>
    <row r="136" spans="1:3" s="25" customFormat="1" ht="33">
      <c r="A136" s="27">
        <f>+A135+1</f>
        <v>89</v>
      </c>
      <c r="B136" s="30" t="s">
        <v>391</v>
      </c>
      <c r="C136" s="18"/>
    </row>
    <row r="137" spans="1:6" ht="18">
      <c r="A137" s="35" t="s">
        <v>42</v>
      </c>
      <c r="B137" s="35"/>
      <c r="C137" s="66"/>
      <c r="D137" s="37"/>
      <c r="E137" s="37"/>
      <c r="F137" s="37"/>
    </row>
    <row r="138" spans="1:3" s="25" customFormat="1" ht="33">
      <c r="A138" s="27">
        <f>+A136+1</f>
        <v>90</v>
      </c>
      <c r="B138" s="30" t="s">
        <v>455</v>
      </c>
      <c r="C138" s="18"/>
    </row>
    <row r="139" spans="1:6" ht="18">
      <c r="A139" s="35" t="s">
        <v>392</v>
      </c>
      <c r="B139" s="35"/>
      <c r="C139" s="66"/>
      <c r="D139" s="37"/>
      <c r="E139" s="37"/>
      <c r="F139" s="37"/>
    </row>
    <row r="140" spans="1:3" s="25" customFormat="1" ht="16.5">
      <c r="A140" s="27">
        <f>+A138+1</f>
        <v>91</v>
      </c>
      <c r="B140" s="30" t="s">
        <v>393</v>
      </c>
      <c r="C140" s="18"/>
    </row>
    <row r="141" spans="1:6" s="64" customFormat="1" ht="18" customHeight="1">
      <c r="A141" s="83"/>
      <c r="B141" s="82" t="s">
        <v>505</v>
      </c>
      <c r="C141" s="35"/>
      <c r="D141" s="37" t="e">
        <f>SUM(#REF!)</f>
        <v>#REF!</v>
      </c>
      <c r="E141" s="37" t="e">
        <f>SUM(#REF!)</f>
        <v>#REF!</v>
      </c>
      <c r="F141" s="37" t="e">
        <f>SUM(#REF!)</f>
        <v>#REF!</v>
      </c>
    </row>
    <row r="142" spans="1:6" s="81" customFormat="1" ht="19.5">
      <c r="A142" s="79" t="s">
        <v>166</v>
      </c>
      <c r="B142" s="79"/>
      <c r="C142" s="60"/>
      <c r="D142" s="80"/>
      <c r="E142" s="80"/>
      <c r="F142" s="80"/>
    </row>
    <row r="143" spans="1:6" ht="18">
      <c r="A143" s="35" t="s">
        <v>323</v>
      </c>
      <c r="B143" s="35"/>
      <c r="C143" s="66"/>
      <c r="D143" s="37"/>
      <c r="E143" s="37"/>
      <c r="F143" s="37"/>
    </row>
    <row r="144" spans="1:6" ht="18">
      <c r="A144" s="35" t="s">
        <v>322</v>
      </c>
      <c r="B144" s="35"/>
      <c r="C144" s="66"/>
      <c r="D144" s="37"/>
      <c r="E144" s="37"/>
      <c r="F144" s="37"/>
    </row>
    <row r="145" spans="1:6" ht="18">
      <c r="A145" s="35" t="s">
        <v>324</v>
      </c>
      <c r="B145" s="35"/>
      <c r="C145" s="66"/>
      <c r="D145" s="37"/>
      <c r="E145" s="37"/>
      <c r="F145" s="37"/>
    </row>
    <row r="146" spans="1:3" s="25" customFormat="1" ht="16.5">
      <c r="A146" s="27">
        <f>+A140+1</f>
        <v>92</v>
      </c>
      <c r="B146" s="39" t="s">
        <v>325</v>
      </c>
      <c r="C146" s="18"/>
    </row>
    <row r="147" spans="1:6" s="64" customFormat="1" ht="18" customHeight="1">
      <c r="A147" s="83"/>
      <c r="B147" s="82" t="s">
        <v>326</v>
      </c>
      <c r="C147" s="35"/>
      <c r="D147" s="37" t="e">
        <f>SUM(#REF!)</f>
        <v>#REF!</v>
      </c>
      <c r="E147" s="37" t="e">
        <f>SUM(#REF!)</f>
        <v>#REF!</v>
      </c>
      <c r="F147" s="37" t="e">
        <f>SUM(#REF!)</f>
        <v>#REF!</v>
      </c>
    </row>
    <row r="148" spans="1:6" s="81" customFormat="1" ht="19.5">
      <c r="A148" s="79" t="s">
        <v>186</v>
      </c>
      <c r="B148" s="79"/>
      <c r="C148" s="60"/>
      <c r="D148" s="80"/>
      <c r="E148" s="80"/>
      <c r="F148" s="80"/>
    </row>
    <row r="149" spans="1:6" ht="18">
      <c r="A149" s="35" t="s">
        <v>177</v>
      </c>
      <c r="B149" s="35"/>
      <c r="C149" s="66"/>
      <c r="D149" s="37"/>
      <c r="E149" s="37"/>
      <c r="F149" s="37"/>
    </row>
    <row r="150" spans="1:6" ht="18">
      <c r="A150" s="35" t="s">
        <v>153</v>
      </c>
      <c r="B150" s="35"/>
      <c r="C150" s="66"/>
      <c r="D150" s="37"/>
      <c r="E150" s="37"/>
      <c r="F150" s="37"/>
    </row>
    <row r="151" spans="1:8" s="25" customFormat="1" ht="16.5">
      <c r="A151" s="27">
        <f>+A146+1</f>
        <v>93</v>
      </c>
      <c r="B151" s="28" t="s">
        <v>216</v>
      </c>
      <c r="C151" s="23"/>
      <c r="H151" s="28"/>
    </row>
    <row r="152" spans="1:3" s="25" customFormat="1" ht="16.5">
      <c r="A152" s="27">
        <f>+A151+1</f>
        <v>94</v>
      </c>
      <c r="B152" s="28" t="s">
        <v>217</v>
      </c>
      <c r="C152" s="18"/>
    </row>
    <row r="153" spans="1:3" s="25" customFormat="1" ht="33">
      <c r="A153" s="27">
        <f>+A152+1</f>
        <v>95</v>
      </c>
      <c r="B153" s="30" t="s">
        <v>456</v>
      </c>
      <c r="C153" s="18"/>
    </row>
    <row r="154" spans="1:3" s="25" customFormat="1" ht="16.5">
      <c r="A154" s="27">
        <f>+A153+1</f>
        <v>96</v>
      </c>
      <c r="B154" s="28" t="s">
        <v>218</v>
      </c>
      <c r="C154" s="18"/>
    </row>
    <row r="155" spans="1:6" ht="18">
      <c r="A155" s="35" t="s">
        <v>155</v>
      </c>
      <c r="B155" s="35"/>
      <c r="C155" s="66"/>
      <c r="D155" s="37"/>
      <c r="E155" s="37"/>
      <c r="F155" s="37"/>
    </row>
    <row r="156" spans="1:3" s="25" customFormat="1" ht="16.5">
      <c r="A156" s="27">
        <f>+A154+1</f>
        <v>97</v>
      </c>
      <c r="B156" s="30" t="s">
        <v>219</v>
      </c>
      <c r="C156" s="18"/>
    </row>
    <row r="157" spans="1:6" ht="18">
      <c r="A157" s="35" t="s">
        <v>154</v>
      </c>
      <c r="B157" s="35"/>
      <c r="C157" s="66"/>
      <c r="D157" s="37"/>
      <c r="E157" s="37"/>
      <c r="F157" s="37"/>
    </row>
    <row r="158" spans="1:3" s="25" customFormat="1" ht="16.5">
      <c r="A158" s="27">
        <f>+A156+1</f>
        <v>98</v>
      </c>
      <c r="B158" s="39" t="s">
        <v>112</v>
      </c>
      <c r="C158" s="18"/>
    </row>
    <row r="159" spans="1:3" s="25" customFormat="1" ht="33">
      <c r="A159" s="27">
        <f>+A158+1</f>
        <v>99</v>
      </c>
      <c r="B159" s="30" t="s">
        <v>457</v>
      </c>
      <c r="C159" s="18"/>
    </row>
    <row r="160" spans="1:6" ht="18">
      <c r="A160" s="35" t="s">
        <v>226</v>
      </c>
      <c r="B160" s="35"/>
      <c r="C160" s="66"/>
      <c r="D160" s="37"/>
      <c r="E160" s="37"/>
      <c r="F160" s="37"/>
    </row>
    <row r="161" spans="1:3" s="25" customFormat="1" ht="16.5">
      <c r="A161" s="27">
        <f>+A159+1</f>
        <v>100</v>
      </c>
      <c r="B161" s="28" t="s">
        <v>220</v>
      </c>
      <c r="C161" s="18"/>
    </row>
    <row r="162" spans="1:6" ht="18">
      <c r="A162" s="35" t="s">
        <v>225</v>
      </c>
      <c r="B162" s="35"/>
      <c r="C162" s="66"/>
      <c r="D162" s="37"/>
      <c r="E162" s="37"/>
      <c r="F162" s="37"/>
    </row>
    <row r="163" spans="1:3" s="25" customFormat="1" ht="16.5">
      <c r="A163" s="27">
        <f>+A161+1</f>
        <v>101</v>
      </c>
      <c r="B163" s="28" t="s">
        <v>221</v>
      </c>
      <c r="C163" s="18"/>
    </row>
    <row r="164" spans="1:3" s="25" customFormat="1" ht="16.5">
      <c r="A164" s="27">
        <f>+A163+1</f>
        <v>102</v>
      </c>
      <c r="B164" s="39" t="s">
        <v>121</v>
      </c>
      <c r="C164" s="18"/>
    </row>
    <row r="165" spans="1:6" ht="18">
      <c r="A165" s="35" t="s">
        <v>224</v>
      </c>
      <c r="B165" s="35"/>
      <c r="C165" s="66"/>
      <c r="D165" s="37"/>
      <c r="E165" s="37"/>
      <c r="F165" s="37"/>
    </row>
    <row r="166" spans="1:3" s="25" customFormat="1" ht="16.5">
      <c r="A166" s="27">
        <f>+A164+1</f>
        <v>103</v>
      </c>
      <c r="B166" s="28" t="s">
        <v>129</v>
      </c>
      <c r="C166" s="18"/>
    </row>
    <row r="167" spans="1:6" ht="18">
      <c r="A167" s="35" t="s">
        <v>223</v>
      </c>
      <c r="B167" s="35"/>
      <c r="C167" s="66"/>
      <c r="D167" s="37"/>
      <c r="E167" s="37"/>
      <c r="F167" s="37"/>
    </row>
    <row r="168" spans="1:3" s="25" customFormat="1" ht="16.5">
      <c r="A168" s="27">
        <f>+A166+1</f>
        <v>104</v>
      </c>
      <c r="B168" s="30" t="s">
        <v>222</v>
      </c>
      <c r="C168" s="18"/>
    </row>
    <row r="169" spans="1:6" ht="18">
      <c r="A169" s="35" t="s">
        <v>227</v>
      </c>
      <c r="B169" s="35"/>
      <c r="C169" s="66"/>
      <c r="D169" s="37"/>
      <c r="E169" s="37"/>
      <c r="F169" s="37"/>
    </row>
    <row r="170" spans="1:3" s="25" customFormat="1" ht="33">
      <c r="A170" s="27">
        <f>+A168+1</f>
        <v>105</v>
      </c>
      <c r="B170" s="30" t="s">
        <v>479</v>
      </c>
      <c r="C170" s="18"/>
    </row>
    <row r="171" spans="1:6" s="64" customFormat="1" ht="18" customHeight="1">
      <c r="A171" s="83"/>
      <c r="B171" s="82" t="s">
        <v>228</v>
      </c>
      <c r="C171" s="35"/>
      <c r="D171" s="37" t="e">
        <f>SUM(#REF!)</f>
        <v>#REF!</v>
      </c>
      <c r="E171" s="37" t="e">
        <f>SUM(#REF!)</f>
        <v>#REF!</v>
      </c>
      <c r="F171" s="37" t="e">
        <f>SUM(#REF!)</f>
        <v>#REF!</v>
      </c>
    </row>
    <row r="172" spans="1:3" s="80" customFormat="1" ht="19.5">
      <c r="A172" s="79" t="s">
        <v>190</v>
      </c>
      <c r="B172" s="79"/>
      <c r="C172" s="79"/>
    </row>
    <row r="173" spans="1:6" ht="18">
      <c r="A173" s="35" t="s">
        <v>178</v>
      </c>
      <c r="B173" s="35"/>
      <c r="C173" s="66"/>
      <c r="D173" s="37"/>
      <c r="E173" s="37"/>
      <c r="F173" s="37"/>
    </row>
    <row r="174" spans="1:6" ht="18">
      <c r="A174" s="35" t="s">
        <v>156</v>
      </c>
      <c r="B174" s="35"/>
      <c r="C174" s="66"/>
      <c r="D174" s="37"/>
      <c r="E174" s="37"/>
      <c r="F174" s="37"/>
    </row>
    <row r="175" spans="1:3" s="25" customFormat="1" ht="16.5">
      <c r="A175" s="27">
        <f>+A170+1</f>
        <v>106</v>
      </c>
      <c r="B175" s="30" t="s">
        <v>7</v>
      </c>
      <c r="C175" s="18"/>
    </row>
    <row r="176" spans="1:3" s="25" customFormat="1" ht="16.5">
      <c r="A176" s="27">
        <f>+A175+1</f>
        <v>107</v>
      </c>
      <c r="B176" s="30" t="s">
        <v>114</v>
      </c>
      <c r="C176" s="18"/>
    </row>
    <row r="177" spans="1:3" s="25" customFormat="1" ht="16.5">
      <c r="A177" s="27">
        <f>+A176+1</f>
        <v>108</v>
      </c>
      <c r="B177" s="30" t="s">
        <v>269</v>
      </c>
      <c r="C177" s="18"/>
    </row>
    <row r="178" spans="1:6" s="64" customFormat="1" ht="18" customHeight="1">
      <c r="A178" s="83"/>
      <c r="B178" s="82" t="s">
        <v>260</v>
      </c>
      <c r="C178" s="35"/>
      <c r="D178" s="37" t="e">
        <f>SUM(#REF!)</f>
        <v>#REF!</v>
      </c>
      <c r="E178" s="37" t="e">
        <f>SUM(#REF!)</f>
        <v>#REF!</v>
      </c>
      <c r="F178" s="37" t="e">
        <f>SUM(#REF!)</f>
        <v>#REF!</v>
      </c>
    </row>
    <row r="179" spans="1:6" s="81" customFormat="1" ht="19.5">
      <c r="A179" s="79" t="s">
        <v>191</v>
      </c>
      <c r="B179" s="79"/>
      <c r="C179" s="60"/>
      <c r="D179" s="80"/>
      <c r="E179" s="80"/>
      <c r="F179" s="80"/>
    </row>
    <row r="180" spans="1:6" ht="18">
      <c r="A180" s="35" t="s">
        <v>169</v>
      </c>
      <c r="B180" s="35"/>
      <c r="C180" s="66"/>
      <c r="D180" s="37"/>
      <c r="E180" s="37"/>
      <c r="F180" s="37"/>
    </row>
    <row r="181" spans="1:6" ht="18">
      <c r="A181" s="35" t="s">
        <v>179</v>
      </c>
      <c r="B181" s="35"/>
      <c r="C181" s="66"/>
      <c r="D181" s="37"/>
      <c r="E181" s="37"/>
      <c r="F181" s="37"/>
    </row>
    <row r="182" spans="1:6" ht="18">
      <c r="A182" s="35" t="s">
        <v>152</v>
      </c>
      <c r="B182" s="35"/>
      <c r="C182" s="66"/>
      <c r="D182" s="37"/>
      <c r="E182" s="37"/>
      <c r="F182" s="37"/>
    </row>
    <row r="183" spans="1:3" s="25" customFormat="1" ht="33">
      <c r="A183" s="73">
        <f>+A177+1</f>
        <v>109</v>
      </c>
      <c r="B183" s="46" t="s">
        <v>229</v>
      </c>
      <c r="C183" s="18"/>
    </row>
    <row r="184" spans="1:3" s="25" customFormat="1" ht="16.5">
      <c r="A184" s="74">
        <f>+A183+1</f>
        <v>110</v>
      </c>
      <c r="B184" s="46" t="s">
        <v>230</v>
      </c>
      <c r="C184" s="18"/>
    </row>
    <row r="185" spans="1:3" s="25" customFormat="1" ht="16.5">
      <c r="A185" s="74">
        <f>+A184+1</f>
        <v>111</v>
      </c>
      <c r="B185" s="46" t="s">
        <v>231</v>
      </c>
      <c r="C185" s="18"/>
    </row>
    <row r="186" spans="1:3" s="25" customFormat="1" ht="33">
      <c r="A186" s="74">
        <f aca="true" t="shared" si="3" ref="A186:A194">+A185+1</f>
        <v>112</v>
      </c>
      <c r="B186" s="46" t="s">
        <v>232</v>
      </c>
      <c r="C186" s="18"/>
    </row>
    <row r="187" spans="1:3" s="25" customFormat="1" ht="16.5">
      <c r="A187" s="74">
        <f t="shared" si="3"/>
        <v>113</v>
      </c>
      <c r="B187" s="46" t="s">
        <v>233</v>
      </c>
      <c r="C187" s="18"/>
    </row>
    <row r="188" spans="1:3" s="25" customFormat="1" ht="16.5">
      <c r="A188" s="74">
        <f t="shared" si="3"/>
        <v>114</v>
      </c>
      <c r="B188" s="46" t="s">
        <v>234</v>
      </c>
      <c r="C188" s="18"/>
    </row>
    <row r="189" spans="1:3" s="25" customFormat="1" ht="20.25" customHeight="1">
      <c r="A189" s="74">
        <f t="shared" si="3"/>
        <v>115</v>
      </c>
      <c r="B189" s="46" t="s">
        <v>492</v>
      </c>
      <c r="C189" s="18"/>
    </row>
    <row r="190" spans="1:3" s="25" customFormat="1" ht="16.5">
      <c r="A190" s="74">
        <f t="shared" si="3"/>
        <v>116</v>
      </c>
      <c r="B190" s="46" t="s">
        <v>70</v>
      </c>
      <c r="C190" s="18"/>
    </row>
    <row r="191" spans="1:3" s="25" customFormat="1" ht="18" customHeight="1">
      <c r="A191" s="74">
        <f t="shared" si="3"/>
        <v>117</v>
      </c>
      <c r="B191" s="46" t="s">
        <v>235</v>
      </c>
      <c r="C191" s="18"/>
    </row>
    <row r="192" spans="1:3" s="25" customFormat="1" ht="33">
      <c r="A192" s="74">
        <f t="shared" si="3"/>
        <v>118</v>
      </c>
      <c r="B192" s="46" t="s">
        <v>236</v>
      </c>
      <c r="C192" s="18"/>
    </row>
    <row r="193" spans="1:3" s="25" customFormat="1" ht="16.5">
      <c r="A193" s="74">
        <f t="shared" si="3"/>
        <v>119</v>
      </c>
      <c r="B193" s="46" t="s">
        <v>237</v>
      </c>
      <c r="C193" s="18"/>
    </row>
    <row r="194" spans="1:3" s="25" customFormat="1" ht="33">
      <c r="A194" s="74">
        <f t="shared" si="3"/>
        <v>120</v>
      </c>
      <c r="B194" s="46" t="s">
        <v>458</v>
      </c>
      <c r="C194" s="18"/>
    </row>
    <row r="195" spans="1:3" s="25" customFormat="1" ht="16.5">
      <c r="A195" s="74">
        <f>+A194+1</f>
        <v>121</v>
      </c>
      <c r="B195" s="46" t="s">
        <v>238</v>
      </c>
      <c r="C195" s="18"/>
    </row>
    <row r="196" spans="1:3" s="25" customFormat="1" ht="16.5">
      <c r="A196" s="74">
        <f>+A195+1</f>
        <v>122</v>
      </c>
      <c r="B196" s="46" t="s">
        <v>239</v>
      </c>
      <c r="C196" s="18"/>
    </row>
    <row r="197" spans="1:3" s="25" customFormat="1" ht="16.5">
      <c r="A197" s="74">
        <f aca="true" t="shared" si="4" ref="A197:A202">+A196+1</f>
        <v>123</v>
      </c>
      <c r="B197" s="46" t="s">
        <v>240</v>
      </c>
      <c r="C197" s="18"/>
    </row>
    <row r="198" spans="1:3" s="25" customFormat="1" ht="16.5">
      <c r="A198" s="74">
        <f t="shared" si="4"/>
        <v>124</v>
      </c>
      <c r="B198" s="46" t="s">
        <v>241</v>
      </c>
      <c r="C198" s="18"/>
    </row>
    <row r="199" spans="1:3" s="25" customFormat="1" ht="16.5">
      <c r="A199" s="74">
        <f t="shared" si="4"/>
        <v>125</v>
      </c>
      <c r="B199" s="46" t="s">
        <v>242</v>
      </c>
      <c r="C199" s="18"/>
    </row>
    <row r="200" spans="1:3" s="25" customFormat="1" ht="33">
      <c r="A200" s="74">
        <f t="shared" si="4"/>
        <v>126</v>
      </c>
      <c r="B200" s="46" t="s">
        <v>243</v>
      </c>
      <c r="C200" s="18"/>
    </row>
    <row r="201" spans="1:3" s="25" customFormat="1" ht="33">
      <c r="A201" s="74">
        <f t="shared" si="4"/>
        <v>127</v>
      </c>
      <c r="B201" s="46" t="s">
        <v>244</v>
      </c>
      <c r="C201" s="18"/>
    </row>
    <row r="202" spans="1:3" s="25" customFormat="1" ht="33">
      <c r="A202" s="74">
        <f t="shared" si="4"/>
        <v>128</v>
      </c>
      <c r="B202" s="46" t="s">
        <v>494</v>
      </c>
      <c r="C202" s="18"/>
    </row>
    <row r="203" spans="1:3" s="25" customFormat="1" ht="16.5">
      <c r="A203" s="74">
        <f>+A202+1</f>
        <v>129</v>
      </c>
      <c r="B203" s="46" t="s">
        <v>245</v>
      </c>
      <c r="C203" s="18"/>
    </row>
    <row r="204" spans="1:6" ht="18">
      <c r="A204" s="35" t="s">
        <v>476</v>
      </c>
      <c r="B204" s="35"/>
      <c r="C204" s="66"/>
      <c r="D204" s="37"/>
      <c r="E204" s="37"/>
      <c r="F204" s="37"/>
    </row>
    <row r="205" spans="1:3" s="25" customFormat="1" ht="16.5">
      <c r="A205" s="74">
        <f>+A203+1</f>
        <v>130</v>
      </c>
      <c r="B205" s="46" t="s">
        <v>477</v>
      </c>
      <c r="C205" s="18"/>
    </row>
    <row r="206" spans="1:6" s="64" customFormat="1" ht="18" customHeight="1">
      <c r="A206" s="83"/>
      <c r="B206" s="82" t="s">
        <v>478</v>
      </c>
      <c r="C206" s="35"/>
      <c r="D206" s="37"/>
      <c r="E206" s="37"/>
      <c r="F206" s="37"/>
    </row>
    <row r="207" spans="1:6" ht="18">
      <c r="A207" s="35" t="s">
        <v>97</v>
      </c>
      <c r="B207" s="35"/>
      <c r="C207" s="66"/>
      <c r="D207" s="37"/>
      <c r="E207" s="37"/>
      <c r="F207" s="37"/>
    </row>
    <row r="208" spans="1:6" ht="18">
      <c r="A208" s="35" t="s">
        <v>54</v>
      </c>
      <c r="B208" s="35"/>
      <c r="C208" s="66"/>
      <c r="D208" s="37"/>
      <c r="E208" s="37"/>
      <c r="F208" s="37"/>
    </row>
    <row r="209" spans="1:6" ht="18">
      <c r="A209" s="35" t="s">
        <v>30</v>
      </c>
      <c r="B209" s="35"/>
      <c r="C209" s="66"/>
      <c r="D209" s="37"/>
      <c r="E209" s="37"/>
      <c r="F209" s="37"/>
    </row>
    <row r="210" spans="1:3" s="25" customFormat="1" ht="18.75" customHeight="1">
      <c r="A210" s="74">
        <f>+A205+1</f>
        <v>131</v>
      </c>
      <c r="B210" s="46" t="s">
        <v>302</v>
      </c>
      <c r="C210" s="18"/>
    </row>
    <row r="211" spans="1:3" s="25" customFormat="1" ht="18.75" customHeight="1">
      <c r="A211" s="74">
        <f aca="true" t="shared" si="5" ref="A211:A223">+A210+1</f>
        <v>132</v>
      </c>
      <c r="B211" s="46" t="s">
        <v>303</v>
      </c>
      <c r="C211" s="18"/>
    </row>
    <row r="212" spans="1:3" s="25" customFormat="1" ht="18.75" customHeight="1">
      <c r="A212" s="74">
        <f t="shared" si="5"/>
        <v>133</v>
      </c>
      <c r="B212" s="46" t="s">
        <v>139</v>
      </c>
      <c r="C212" s="18"/>
    </row>
    <row r="213" spans="1:3" s="25" customFormat="1" ht="18.75" customHeight="1">
      <c r="A213" s="74">
        <f t="shared" si="5"/>
        <v>134</v>
      </c>
      <c r="B213" s="46" t="s">
        <v>304</v>
      </c>
      <c r="C213" s="18"/>
    </row>
    <row r="214" spans="1:3" s="25" customFormat="1" ht="33">
      <c r="A214" s="27">
        <f t="shared" si="5"/>
        <v>135</v>
      </c>
      <c r="B214" s="53" t="s">
        <v>305</v>
      </c>
      <c r="C214" s="18"/>
    </row>
    <row r="215" spans="1:3" s="25" customFormat="1" ht="18.75" customHeight="1">
      <c r="A215" s="27">
        <f t="shared" si="5"/>
        <v>136</v>
      </c>
      <c r="B215" s="30" t="s">
        <v>499</v>
      </c>
      <c r="C215" s="18"/>
    </row>
    <row r="216" spans="1:3" s="25" customFormat="1" ht="33">
      <c r="A216" s="27">
        <f t="shared" si="5"/>
        <v>137</v>
      </c>
      <c r="B216" s="53" t="s">
        <v>13</v>
      </c>
      <c r="C216" s="18"/>
    </row>
    <row r="217" spans="1:3" s="25" customFormat="1" ht="16.5">
      <c r="A217" s="27">
        <f t="shared" si="5"/>
        <v>138</v>
      </c>
      <c r="B217" s="39" t="s">
        <v>306</v>
      </c>
      <c r="C217" s="26"/>
    </row>
    <row r="218" spans="1:3" s="25" customFormat="1" ht="33">
      <c r="A218" s="27">
        <f t="shared" si="5"/>
        <v>139</v>
      </c>
      <c r="B218" s="53" t="s">
        <v>307</v>
      </c>
      <c r="C218" s="18"/>
    </row>
    <row r="219" spans="1:3" s="25" customFormat="1" ht="33">
      <c r="A219" s="27">
        <f t="shared" si="5"/>
        <v>140</v>
      </c>
      <c r="B219" s="53" t="s">
        <v>308</v>
      </c>
      <c r="C219" s="18"/>
    </row>
    <row r="220" spans="1:3" s="25" customFormat="1" ht="16.5">
      <c r="A220" s="27">
        <f t="shared" si="5"/>
        <v>141</v>
      </c>
      <c r="B220" s="53" t="s">
        <v>309</v>
      </c>
      <c r="C220" s="18"/>
    </row>
    <row r="221" spans="1:3" s="25" customFormat="1" ht="16.5">
      <c r="A221" s="27">
        <f t="shared" si="5"/>
        <v>142</v>
      </c>
      <c r="B221" s="39" t="s">
        <v>310</v>
      </c>
      <c r="C221" s="26"/>
    </row>
    <row r="222" spans="1:3" s="25" customFormat="1" ht="33">
      <c r="A222" s="27">
        <f t="shared" si="5"/>
        <v>143</v>
      </c>
      <c r="B222" s="30" t="s">
        <v>311</v>
      </c>
      <c r="C222" s="18"/>
    </row>
    <row r="223" spans="1:3" s="25" customFormat="1" ht="33">
      <c r="A223" s="27">
        <f t="shared" si="5"/>
        <v>144</v>
      </c>
      <c r="B223" s="53" t="s">
        <v>312</v>
      </c>
      <c r="C223" s="18"/>
    </row>
    <row r="224" spans="1:6" s="64" customFormat="1" ht="18" customHeight="1">
      <c r="A224" s="83"/>
      <c r="B224" s="82" t="s">
        <v>313</v>
      </c>
      <c r="C224" s="35"/>
      <c r="D224" s="37"/>
      <c r="E224" s="37"/>
      <c r="F224" s="37"/>
    </row>
    <row r="225" spans="1:6" ht="18">
      <c r="A225" s="35" t="s">
        <v>143</v>
      </c>
      <c r="B225" s="35"/>
      <c r="C225" s="66"/>
      <c r="D225" s="37"/>
      <c r="E225" s="37"/>
      <c r="F225" s="37"/>
    </row>
    <row r="226" spans="1:6" ht="18">
      <c r="A226" s="35" t="s">
        <v>210</v>
      </c>
      <c r="B226" s="35"/>
      <c r="C226" s="66"/>
      <c r="D226" s="37"/>
      <c r="E226" s="37"/>
      <c r="F226" s="37"/>
    </row>
    <row r="227" spans="1:6" ht="18">
      <c r="A227" s="35" t="s">
        <v>43</v>
      </c>
      <c r="B227" s="35"/>
      <c r="C227" s="66"/>
      <c r="D227" s="37"/>
      <c r="E227" s="37"/>
      <c r="F227" s="37"/>
    </row>
    <row r="228" spans="1:3" s="25" customFormat="1" ht="33">
      <c r="A228" s="27">
        <f>+A223+1</f>
        <v>145</v>
      </c>
      <c r="B228" s="53" t="s">
        <v>516</v>
      </c>
      <c r="C228" s="18"/>
    </row>
    <row r="229" spans="1:6" ht="18">
      <c r="A229" s="35" t="s">
        <v>98</v>
      </c>
      <c r="B229" s="35"/>
      <c r="C229" s="66"/>
      <c r="D229" s="37"/>
      <c r="E229" s="37"/>
      <c r="F229" s="37"/>
    </row>
    <row r="230" spans="1:3" s="25" customFormat="1" ht="16.5">
      <c r="A230" s="69">
        <f>+A228+1</f>
        <v>146</v>
      </c>
      <c r="B230" s="28" t="s">
        <v>277</v>
      </c>
      <c r="C230" s="28"/>
    </row>
    <row r="231" spans="1:6" ht="18">
      <c r="A231" s="35" t="s">
        <v>211</v>
      </c>
      <c r="B231" s="35"/>
      <c r="C231" s="66"/>
      <c r="D231" s="37"/>
      <c r="E231" s="37"/>
      <c r="F231" s="37"/>
    </row>
    <row r="232" spans="1:3" s="25" customFormat="1" ht="16.5">
      <c r="A232" s="27">
        <f>+A230+1</f>
        <v>147</v>
      </c>
      <c r="B232" s="39" t="s">
        <v>279</v>
      </c>
      <c r="C232" s="26"/>
    </row>
    <row r="233" spans="1:3" s="25" customFormat="1" ht="16.5">
      <c r="A233" s="27">
        <f>+A232+1</f>
        <v>148</v>
      </c>
      <c r="B233" s="39" t="s">
        <v>280</v>
      </c>
      <c r="C233" s="26"/>
    </row>
    <row r="234" spans="1:6" s="64" customFormat="1" ht="18" customHeight="1">
      <c r="A234" s="83"/>
      <c r="B234" s="82" t="s">
        <v>278</v>
      </c>
      <c r="C234" s="35"/>
      <c r="D234" s="37"/>
      <c r="E234" s="37"/>
      <c r="F234" s="37"/>
    </row>
    <row r="235" spans="1:6" ht="18">
      <c r="A235" s="35" t="s">
        <v>51</v>
      </c>
      <c r="B235" s="35"/>
      <c r="C235" s="66"/>
      <c r="D235" s="37"/>
      <c r="E235" s="37"/>
      <c r="F235" s="37"/>
    </row>
    <row r="236" spans="1:6" ht="18">
      <c r="A236" s="35" t="s">
        <v>203</v>
      </c>
      <c r="B236" s="35"/>
      <c r="C236" s="66"/>
      <c r="D236" s="37"/>
      <c r="E236" s="37"/>
      <c r="F236" s="37"/>
    </row>
    <row r="237" spans="1:6" ht="18">
      <c r="A237" s="35" t="s">
        <v>29</v>
      </c>
      <c r="B237" s="35"/>
      <c r="C237" s="66"/>
      <c r="D237" s="37"/>
      <c r="E237" s="37"/>
      <c r="F237" s="37"/>
    </row>
    <row r="238" spans="1:3" s="25" customFormat="1" ht="16.5">
      <c r="A238" s="27">
        <f>+A233+1</f>
        <v>149</v>
      </c>
      <c r="B238" s="39" t="s">
        <v>164</v>
      </c>
      <c r="C238" s="26"/>
    </row>
    <row r="239" spans="1:8" s="38" customFormat="1" ht="33">
      <c r="A239" s="27">
        <f>+A238+1</f>
        <v>150</v>
      </c>
      <c r="B239" s="30" t="s">
        <v>165</v>
      </c>
      <c r="H239" s="75"/>
    </row>
    <row r="240" spans="1:8" s="38" customFormat="1" ht="16.5">
      <c r="A240" s="27">
        <f>+A239+1</f>
        <v>151</v>
      </c>
      <c r="B240" s="30" t="s">
        <v>281</v>
      </c>
      <c r="H240" s="75"/>
    </row>
    <row r="241" spans="1:8" s="38" customFormat="1" ht="18.75" customHeight="1">
      <c r="A241" s="27">
        <f>+A240+1</f>
        <v>152</v>
      </c>
      <c r="B241" s="30" t="s">
        <v>282</v>
      </c>
      <c r="H241" s="75"/>
    </row>
    <row r="242" spans="1:6" s="64" customFormat="1" ht="18" customHeight="1">
      <c r="A242" s="83"/>
      <c r="B242" s="82" t="s">
        <v>283</v>
      </c>
      <c r="C242" s="35"/>
      <c r="D242" s="37"/>
      <c r="E242" s="37"/>
      <c r="F242" s="37"/>
    </row>
    <row r="243" spans="1:6" s="64" customFormat="1" ht="18" customHeight="1">
      <c r="A243" s="83"/>
      <c r="B243" s="82" t="s">
        <v>490</v>
      </c>
      <c r="C243" s="35"/>
      <c r="D243" s="37"/>
      <c r="E243" s="37"/>
      <c r="F243" s="37"/>
    </row>
    <row r="244" spans="1:6" s="81" customFormat="1" ht="19.5">
      <c r="A244" s="79" t="s">
        <v>192</v>
      </c>
      <c r="B244" s="79"/>
      <c r="C244" s="60"/>
      <c r="D244" s="80"/>
      <c r="E244" s="80"/>
      <c r="F244" s="80"/>
    </row>
    <row r="245" spans="1:6" ht="18">
      <c r="A245" s="35" t="s">
        <v>204</v>
      </c>
      <c r="B245" s="35"/>
      <c r="C245" s="66"/>
      <c r="D245" s="37"/>
      <c r="E245" s="37"/>
      <c r="F245" s="37"/>
    </row>
    <row r="246" spans="1:6" ht="18">
      <c r="A246" s="35" t="s">
        <v>205</v>
      </c>
      <c r="B246" s="35"/>
      <c r="C246" s="66"/>
      <c r="D246" s="37"/>
      <c r="E246" s="37"/>
      <c r="F246" s="37"/>
    </row>
    <row r="247" spans="1:3" s="25" customFormat="1" ht="16.5">
      <c r="A247" s="27">
        <f>+A241+1</f>
        <v>153</v>
      </c>
      <c r="B247" s="39" t="s">
        <v>534</v>
      </c>
      <c r="C247" s="26"/>
    </row>
    <row r="248" spans="1:6" ht="18">
      <c r="A248" s="35" t="s">
        <v>206</v>
      </c>
      <c r="B248" s="35"/>
      <c r="C248" s="66"/>
      <c r="D248" s="37"/>
      <c r="E248" s="37"/>
      <c r="F248" s="37"/>
    </row>
    <row r="249" spans="1:3" s="25" customFormat="1" ht="16.5">
      <c r="A249" s="27">
        <f>+A247+1</f>
        <v>154</v>
      </c>
      <c r="B249" s="39" t="s">
        <v>535</v>
      </c>
      <c r="C249" s="26"/>
    </row>
    <row r="250" spans="1:6" ht="18">
      <c r="A250" s="35" t="s">
        <v>11</v>
      </c>
      <c r="B250" s="35"/>
      <c r="C250" s="66"/>
      <c r="D250" s="37"/>
      <c r="E250" s="37"/>
      <c r="F250" s="37"/>
    </row>
    <row r="251" spans="1:3" s="25" customFormat="1" ht="16.5">
      <c r="A251" s="27">
        <f>+A249+1</f>
        <v>155</v>
      </c>
      <c r="B251" s="39" t="s">
        <v>536</v>
      </c>
      <c r="C251" s="26"/>
    </row>
    <row r="252" spans="1:6" s="64" customFormat="1" ht="18" customHeight="1">
      <c r="A252" s="83"/>
      <c r="B252" s="82" t="s">
        <v>320</v>
      </c>
      <c r="C252" s="35"/>
      <c r="D252" s="37" t="e">
        <f>SUM(#REF!)</f>
        <v>#REF!</v>
      </c>
      <c r="E252" s="37" t="e">
        <f>SUM(#REF!)</f>
        <v>#REF!</v>
      </c>
      <c r="F252" s="37" t="e">
        <f>SUM(#REF!)</f>
        <v>#REF!</v>
      </c>
    </row>
    <row r="253" spans="1:6" s="81" customFormat="1" ht="19.5">
      <c r="A253" s="79" t="s">
        <v>193</v>
      </c>
      <c r="B253" s="79"/>
      <c r="C253" s="60"/>
      <c r="D253" s="80"/>
      <c r="E253" s="80"/>
      <c r="F253" s="80"/>
    </row>
    <row r="254" spans="1:6" ht="18">
      <c r="A254" s="35" t="s">
        <v>418</v>
      </c>
      <c r="B254" s="35"/>
      <c r="C254" s="66"/>
      <c r="D254" s="37"/>
      <c r="E254" s="37"/>
      <c r="F254" s="37"/>
    </row>
    <row r="255" spans="1:6" ht="18">
      <c r="A255" s="35" t="s">
        <v>423</v>
      </c>
      <c r="B255" s="35"/>
      <c r="C255" s="66"/>
      <c r="D255" s="37"/>
      <c r="E255" s="37"/>
      <c r="F255" s="37"/>
    </row>
    <row r="256" spans="1:3" s="25" customFormat="1" ht="16.5">
      <c r="A256" s="27">
        <f>+A251+1</f>
        <v>156</v>
      </c>
      <c r="B256" s="39" t="s">
        <v>424</v>
      </c>
      <c r="C256" s="26"/>
    </row>
    <row r="257" spans="1:3" s="25" customFormat="1" ht="16.5">
      <c r="A257" s="27">
        <f>+A256+1</f>
        <v>157</v>
      </c>
      <c r="B257" s="39" t="s">
        <v>433</v>
      </c>
      <c r="C257" s="26"/>
    </row>
    <row r="258" spans="1:3" s="25" customFormat="1" ht="16.5">
      <c r="A258" s="27">
        <f>+A257+1</f>
        <v>158</v>
      </c>
      <c r="B258" s="39" t="s">
        <v>434</v>
      </c>
      <c r="C258" s="26"/>
    </row>
    <row r="259" spans="1:8" s="38" customFormat="1" ht="16.5">
      <c r="A259" s="27">
        <f>+A258+1</f>
        <v>159</v>
      </c>
      <c r="B259" s="28" t="s">
        <v>435</v>
      </c>
      <c r="H259" s="75"/>
    </row>
    <row r="260" spans="1:6" ht="18">
      <c r="A260" s="35" t="s">
        <v>421</v>
      </c>
      <c r="B260" s="35"/>
      <c r="C260" s="66"/>
      <c r="D260" s="37"/>
      <c r="E260" s="37"/>
      <c r="F260" s="37"/>
    </row>
    <row r="261" spans="1:8" s="38" customFormat="1" ht="16.5">
      <c r="A261" s="27">
        <f>+A259+1</f>
        <v>160</v>
      </c>
      <c r="B261" s="39" t="s">
        <v>422</v>
      </c>
      <c r="H261" s="75"/>
    </row>
    <row r="262" spans="1:6" ht="18">
      <c r="A262" s="35" t="s">
        <v>425</v>
      </c>
      <c r="B262" s="35"/>
      <c r="C262" s="66"/>
      <c r="D262" s="37"/>
      <c r="E262" s="37"/>
      <c r="F262" s="37"/>
    </row>
    <row r="263" spans="1:3" s="25" customFormat="1" ht="16.5">
      <c r="A263" s="27">
        <f>+A261+1</f>
        <v>161</v>
      </c>
      <c r="B263" s="39" t="s">
        <v>436</v>
      </c>
      <c r="C263" s="26"/>
    </row>
    <row r="264" spans="1:6" ht="18">
      <c r="A264" s="35" t="s">
        <v>419</v>
      </c>
      <c r="B264" s="35"/>
      <c r="C264" s="66"/>
      <c r="D264" s="37"/>
      <c r="E264" s="37"/>
      <c r="F264" s="37"/>
    </row>
    <row r="265" spans="1:3" s="25" customFormat="1" ht="16.5">
      <c r="A265" s="27">
        <f>+A263+1</f>
        <v>162</v>
      </c>
      <c r="B265" s="39" t="s">
        <v>420</v>
      </c>
      <c r="C265" s="23"/>
    </row>
    <row r="266" spans="1:6" ht="18">
      <c r="A266" s="35" t="s">
        <v>430</v>
      </c>
      <c r="B266" s="35"/>
      <c r="C266" s="66"/>
      <c r="D266" s="37"/>
      <c r="E266" s="37"/>
      <c r="F266" s="37"/>
    </row>
    <row r="267" spans="1:6" ht="18">
      <c r="A267" s="35" t="s">
        <v>431</v>
      </c>
      <c r="B267" s="35"/>
      <c r="C267" s="66"/>
      <c r="D267" s="37"/>
      <c r="E267" s="37"/>
      <c r="F267" s="37"/>
    </row>
    <row r="268" spans="1:3" s="25" customFormat="1" ht="16.5">
      <c r="A268" s="27">
        <f>+A265+1</f>
        <v>163</v>
      </c>
      <c r="B268" s="39" t="s">
        <v>432</v>
      </c>
      <c r="C268" s="23"/>
    </row>
    <row r="269" spans="1:6" ht="18">
      <c r="A269" s="35" t="s">
        <v>496</v>
      </c>
      <c r="B269" s="35"/>
      <c r="C269" s="66"/>
      <c r="D269" s="37"/>
      <c r="E269" s="37"/>
      <c r="F269" s="37"/>
    </row>
    <row r="270" spans="1:3" s="25" customFormat="1" ht="16.5">
      <c r="A270" s="27">
        <f>+A268+1</f>
        <v>164</v>
      </c>
      <c r="B270" s="39" t="s">
        <v>437</v>
      </c>
      <c r="C270" s="23"/>
    </row>
    <row r="271" spans="1:3" s="25" customFormat="1" ht="16.5">
      <c r="A271" s="27">
        <f>+A270+1</f>
        <v>165</v>
      </c>
      <c r="B271" s="39" t="s">
        <v>440</v>
      </c>
      <c r="C271" s="23"/>
    </row>
    <row r="272" spans="1:6" ht="18">
      <c r="A272" s="35" t="s">
        <v>497</v>
      </c>
      <c r="B272" s="35"/>
      <c r="C272" s="66"/>
      <c r="D272" s="37"/>
      <c r="E272" s="37"/>
      <c r="F272" s="37"/>
    </row>
    <row r="273" spans="1:3" s="25" customFormat="1" ht="16.5">
      <c r="A273" s="27">
        <f>+A271+1</f>
        <v>166</v>
      </c>
      <c r="B273" s="39" t="s">
        <v>438</v>
      </c>
      <c r="C273" s="23"/>
    </row>
    <row r="274" spans="1:3" s="25" customFormat="1" ht="16.5">
      <c r="A274" s="27">
        <f>+A273+1</f>
        <v>167</v>
      </c>
      <c r="B274" s="39" t="s">
        <v>439</v>
      </c>
      <c r="C274" s="23"/>
    </row>
    <row r="275" spans="1:6" ht="18">
      <c r="A275" s="35" t="s">
        <v>426</v>
      </c>
      <c r="B275" s="35"/>
      <c r="C275" s="66"/>
      <c r="D275" s="37"/>
      <c r="E275" s="37"/>
      <c r="F275" s="37"/>
    </row>
    <row r="276" spans="1:6" ht="18">
      <c r="A276" s="35" t="s">
        <v>427</v>
      </c>
      <c r="B276" s="35"/>
      <c r="C276" s="66"/>
      <c r="D276" s="37"/>
      <c r="E276" s="37"/>
      <c r="F276" s="37"/>
    </row>
    <row r="277" spans="1:2" s="38" customFormat="1" ht="20.25" customHeight="1">
      <c r="A277" s="40">
        <f>+A274+1</f>
        <v>168</v>
      </c>
      <c r="B277" s="58" t="s">
        <v>428</v>
      </c>
    </row>
    <row r="278" spans="1:6" ht="18">
      <c r="A278" s="35" t="s">
        <v>429</v>
      </c>
      <c r="B278" s="35"/>
      <c r="C278" s="66"/>
      <c r="D278" s="37"/>
      <c r="E278" s="37"/>
      <c r="F278" s="37"/>
    </row>
    <row r="279" spans="1:2" s="38" customFormat="1" ht="33">
      <c r="A279" s="40">
        <f>+A277+1</f>
        <v>169</v>
      </c>
      <c r="B279" s="72" t="s">
        <v>459</v>
      </c>
    </row>
    <row r="280" spans="1:2" s="38" customFormat="1" ht="20.25" customHeight="1">
      <c r="A280" s="40">
        <f>+A279+1</f>
        <v>170</v>
      </c>
      <c r="B280" s="58" t="s">
        <v>441</v>
      </c>
    </row>
    <row r="281" spans="1:6" ht="18">
      <c r="A281" s="35" t="s">
        <v>495</v>
      </c>
      <c r="B281" s="35"/>
      <c r="C281" s="66"/>
      <c r="D281" s="37"/>
      <c r="E281" s="37"/>
      <c r="F281" s="37"/>
    </row>
    <row r="282" spans="1:2" s="38" customFormat="1" ht="20.25" customHeight="1">
      <c r="A282" s="40">
        <f>+A280+1</f>
        <v>171</v>
      </c>
      <c r="B282" s="58" t="s">
        <v>442</v>
      </c>
    </row>
    <row r="283" spans="1:6" ht="18">
      <c r="A283" s="35" t="s">
        <v>39</v>
      </c>
      <c r="B283" s="35"/>
      <c r="C283" s="66"/>
      <c r="D283" s="37"/>
      <c r="E283" s="37"/>
      <c r="F283" s="37"/>
    </row>
    <row r="284" spans="1:6" ht="18">
      <c r="A284" s="35" t="s">
        <v>19</v>
      </c>
      <c r="B284" s="35"/>
      <c r="C284" s="66"/>
      <c r="D284" s="37"/>
      <c r="E284" s="37"/>
      <c r="F284" s="37"/>
    </row>
    <row r="285" spans="1:3" s="25" customFormat="1" ht="16.5">
      <c r="A285" s="27">
        <f>+A282+1</f>
        <v>172</v>
      </c>
      <c r="B285" s="39" t="s">
        <v>116</v>
      </c>
      <c r="C285" s="26"/>
    </row>
    <row r="286" spans="1:3" s="25" customFormat="1" ht="16.5">
      <c r="A286" s="27">
        <f>+A285+1</f>
        <v>173</v>
      </c>
      <c r="B286" s="39" t="s">
        <v>344</v>
      </c>
      <c r="C286" s="26"/>
    </row>
    <row r="287" spans="1:6" ht="18">
      <c r="A287" s="35" t="s">
        <v>0</v>
      </c>
      <c r="B287" s="35"/>
      <c r="C287" s="66"/>
      <c r="D287" s="37"/>
      <c r="E287" s="37"/>
      <c r="F287" s="37"/>
    </row>
    <row r="288" spans="1:2" s="38" customFormat="1" ht="16.5">
      <c r="A288" s="40">
        <f>+A286+1</f>
        <v>174</v>
      </c>
      <c r="B288" s="39" t="s">
        <v>460</v>
      </c>
    </row>
    <row r="289" spans="1:2" s="38" customFormat="1" ht="49.5" customHeight="1">
      <c r="A289" s="40">
        <f>+A288+1</f>
        <v>175</v>
      </c>
      <c r="B289" s="72" t="s">
        <v>500</v>
      </c>
    </row>
    <row r="290" spans="1:6" ht="18">
      <c r="A290" s="35" t="s">
        <v>144</v>
      </c>
      <c r="B290" s="35"/>
      <c r="C290" s="66"/>
      <c r="D290" s="37"/>
      <c r="E290" s="37"/>
      <c r="F290" s="37"/>
    </row>
    <row r="291" spans="1:3" s="25" customFormat="1" ht="16.5">
      <c r="A291" s="27">
        <f>+A289+1</f>
        <v>176</v>
      </c>
      <c r="B291" s="39" t="s">
        <v>12</v>
      </c>
      <c r="C291" s="26"/>
    </row>
    <row r="292" spans="1:6" ht="18">
      <c r="A292" s="35" t="s">
        <v>345</v>
      </c>
      <c r="B292" s="35"/>
      <c r="C292" s="66"/>
      <c r="D292" s="37"/>
      <c r="E292" s="37"/>
      <c r="F292" s="37"/>
    </row>
    <row r="293" spans="1:3" s="25" customFormat="1" ht="16.5">
      <c r="A293" s="27">
        <f>+A291+1</f>
        <v>177</v>
      </c>
      <c r="B293" s="39" t="s">
        <v>346</v>
      </c>
      <c r="C293" s="26"/>
    </row>
    <row r="294" spans="1:6" ht="18">
      <c r="A294" s="35" t="s">
        <v>80</v>
      </c>
      <c r="B294" s="35"/>
      <c r="C294" s="66"/>
      <c r="D294" s="37"/>
      <c r="E294" s="37"/>
      <c r="F294" s="37"/>
    </row>
    <row r="295" spans="1:3" s="25" customFormat="1" ht="16.5">
      <c r="A295" s="27">
        <f>+A293+1</f>
        <v>178</v>
      </c>
      <c r="B295" s="39" t="s">
        <v>347</v>
      </c>
      <c r="C295" s="26"/>
    </row>
    <row r="296" spans="1:2" s="38" customFormat="1" ht="33">
      <c r="A296" s="40">
        <f>+A295+1</f>
        <v>179</v>
      </c>
      <c r="B296" s="72" t="s">
        <v>461</v>
      </c>
    </row>
    <row r="297" spans="1:3" s="25" customFormat="1" ht="16.5">
      <c r="A297" s="27">
        <f>+A296+1</f>
        <v>180</v>
      </c>
      <c r="B297" s="39" t="s">
        <v>71</v>
      </c>
      <c r="C297" s="26"/>
    </row>
    <row r="298" spans="1:6" ht="18">
      <c r="A298" s="35" t="s">
        <v>348</v>
      </c>
      <c r="B298" s="35"/>
      <c r="C298" s="66"/>
      <c r="D298" s="37"/>
      <c r="E298" s="37"/>
      <c r="F298" s="37"/>
    </row>
    <row r="299" spans="1:3" s="25" customFormat="1" ht="16.5">
      <c r="A299" s="27">
        <f>+A297+1</f>
        <v>181</v>
      </c>
      <c r="B299" s="39" t="s">
        <v>349</v>
      </c>
      <c r="C299" s="26"/>
    </row>
    <row r="300" spans="1:2" s="38" customFormat="1" ht="33">
      <c r="A300" s="40">
        <f>+A299+1</f>
        <v>182</v>
      </c>
      <c r="B300" s="72" t="s">
        <v>493</v>
      </c>
    </row>
    <row r="301" spans="1:3" s="25" customFormat="1" ht="16.5">
      <c r="A301" s="27">
        <f>+A300+1</f>
        <v>183</v>
      </c>
      <c r="B301" s="39" t="s">
        <v>350</v>
      </c>
      <c r="C301" s="26"/>
    </row>
    <row r="302" spans="1:6" ht="18">
      <c r="A302" s="35" t="s">
        <v>46</v>
      </c>
      <c r="B302" s="35"/>
      <c r="C302" s="66"/>
      <c r="D302" s="37"/>
      <c r="E302" s="37"/>
      <c r="F302" s="37"/>
    </row>
    <row r="303" spans="1:2" s="25" customFormat="1" ht="16.5">
      <c r="A303" s="27">
        <f>+A301+1</f>
        <v>184</v>
      </c>
      <c r="B303" s="39" t="s">
        <v>14</v>
      </c>
    </row>
    <row r="304" spans="1:2" s="38" customFormat="1" ht="33">
      <c r="A304" s="40">
        <f>+A303+1</f>
        <v>185</v>
      </c>
      <c r="B304" s="72" t="s">
        <v>462</v>
      </c>
    </row>
    <row r="305" spans="1:2" s="25" customFormat="1" ht="16.5">
      <c r="A305" s="27">
        <f>+A304+1</f>
        <v>186</v>
      </c>
      <c r="B305" s="39" t="s">
        <v>351</v>
      </c>
    </row>
    <row r="306" spans="1:3" s="25" customFormat="1" ht="16.5">
      <c r="A306" s="27">
        <f>+A305+1</f>
        <v>187</v>
      </c>
      <c r="B306" s="39" t="s">
        <v>352</v>
      </c>
      <c r="C306" s="26"/>
    </row>
    <row r="307" spans="1:2" s="38" customFormat="1" ht="33">
      <c r="A307" s="40">
        <f>+A306+1</f>
        <v>188</v>
      </c>
      <c r="B307" s="72" t="s">
        <v>353</v>
      </c>
    </row>
    <row r="308" spans="1:6" ht="18">
      <c r="A308" s="35" t="s">
        <v>354</v>
      </c>
      <c r="B308" s="35"/>
      <c r="C308" s="66"/>
      <c r="D308" s="37"/>
      <c r="E308" s="37"/>
      <c r="F308" s="37"/>
    </row>
    <row r="309" spans="1:2" s="38" customFormat="1" ht="16.5">
      <c r="A309" s="40">
        <f>+A307+1</f>
        <v>189</v>
      </c>
      <c r="B309" s="58" t="s">
        <v>355</v>
      </c>
    </row>
    <row r="310" spans="1:6" ht="18">
      <c r="A310" s="35" t="s">
        <v>356</v>
      </c>
      <c r="B310" s="35"/>
      <c r="C310" s="66"/>
      <c r="D310" s="37"/>
      <c r="E310" s="37"/>
      <c r="F310" s="37"/>
    </row>
    <row r="311" spans="1:2" s="38" customFormat="1" ht="33">
      <c r="A311" s="40">
        <f>+A309+1</f>
        <v>190</v>
      </c>
      <c r="B311" s="58" t="s">
        <v>357</v>
      </c>
    </row>
    <row r="312" spans="1:6" ht="18">
      <c r="A312" s="35" t="s">
        <v>358</v>
      </c>
      <c r="B312" s="35"/>
      <c r="C312" s="66"/>
      <c r="D312" s="37"/>
      <c r="E312" s="37"/>
      <c r="F312" s="37"/>
    </row>
    <row r="313" spans="1:2" s="38" customFormat="1" ht="16.5">
      <c r="A313" s="40">
        <f>+A311+1</f>
        <v>191</v>
      </c>
      <c r="B313" s="58" t="s">
        <v>359</v>
      </c>
    </row>
    <row r="314" spans="1:6" ht="18">
      <c r="A314" s="35" t="s">
        <v>360</v>
      </c>
      <c r="B314" s="35"/>
      <c r="C314" s="66"/>
      <c r="D314" s="37"/>
      <c r="E314" s="37"/>
      <c r="F314" s="37"/>
    </row>
    <row r="315" spans="1:2" s="38" customFormat="1" ht="16.5">
      <c r="A315" s="40">
        <f>+A313+1</f>
        <v>192</v>
      </c>
      <c r="B315" s="58" t="s">
        <v>361</v>
      </c>
    </row>
    <row r="316" spans="1:6" ht="18">
      <c r="A316" s="35" t="s">
        <v>380</v>
      </c>
      <c r="B316" s="35"/>
      <c r="C316" s="66"/>
      <c r="D316" s="37"/>
      <c r="E316" s="37"/>
      <c r="F316" s="37"/>
    </row>
    <row r="317" spans="1:2" s="38" customFormat="1" ht="33">
      <c r="A317" s="40">
        <f>+A315+1</f>
        <v>193</v>
      </c>
      <c r="B317" s="72" t="s">
        <v>537</v>
      </c>
    </row>
    <row r="318" spans="1:6" ht="18">
      <c r="A318" s="35" t="s">
        <v>381</v>
      </c>
      <c r="B318" s="35"/>
      <c r="C318" s="66"/>
      <c r="D318" s="37"/>
      <c r="E318" s="37"/>
      <c r="F318" s="37"/>
    </row>
    <row r="319" spans="1:2" s="38" customFormat="1" ht="33">
      <c r="A319" s="40">
        <f>+A317+1</f>
        <v>194</v>
      </c>
      <c r="B319" s="72" t="s">
        <v>463</v>
      </c>
    </row>
    <row r="320" spans="1:2" s="38" customFormat="1" ht="17.25" customHeight="1">
      <c r="A320" s="40">
        <f>+A319+1</f>
        <v>195</v>
      </c>
      <c r="B320" s="58" t="s">
        <v>382</v>
      </c>
    </row>
    <row r="321" spans="1:2" s="38" customFormat="1" ht="33">
      <c r="A321" s="40">
        <f>+A320+1</f>
        <v>196</v>
      </c>
      <c r="B321" s="58" t="s">
        <v>383</v>
      </c>
    </row>
    <row r="322" spans="1:2" s="38" customFormat="1" ht="33">
      <c r="A322" s="40">
        <f>+A321+1</f>
        <v>197</v>
      </c>
      <c r="B322" s="72" t="s">
        <v>538</v>
      </c>
    </row>
    <row r="323" spans="1:6" ht="18">
      <c r="A323" s="35" t="s">
        <v>2</v>
      </c>
      <c r="B323" s="35"/>
      <c r="C323" s="66"/>
      <c r="D323" s="37"/>
      <c r="E323" s="37"/>
      <c r="F323" s="37"/>
    </row>
    <row r="324" spans="1:2" s="38" customFormat="1" ht="16.5">
      <c r="A324" s="40">
        <f>+A322+1</f>
        <v>198</v>
      </c>
      <c r="B324" s="58" t="s">
        <v>451</v>
      </c>
    </row>
    <row r="325" spans="1:6" ht="18">
      <c r="A325" s="35" t="s">
        <v>384</v>
      </c>
      <c r="B325" s="35"/>
      <c r="C325" s="66"/>
      <c r="D325" s="37"/>
      <c r="E325" s="37"/>
      <c r="F325" s="37"/>
    </row>
    <row r="326" spans="1:2" s="38" customFormat="1" ht="16.5">
      <c r="A326" s="40">
        <f>+A324+1</f>
        <v>199</v>
      </c>
      <c r="B326" s="58" t="s">
        <v>385</v>
      </c>
    </row>
    <row r="327" spans="1:6" ht="18">
      <c r="A327" s="35" t="s">
        <v>502</v>
      </c>
      <c r="B327" s="35"/>
      <c r="C327" s="66"/>
      <c r="D327" s="37"/>
      <c r="E327" s="37"/>
      <c r="F327" s="37"/>
    </row>
    <row r="328" spans="1:3" s="25" customFormat="1" ht="15.75" customHeight="1">
      <c r="A328" s="27">
        <f>+A326+1</f>
        <v>200</v>
      </c>
      <c r="B328" s="39" t="s">
        <v>321</v>
      </c>
      <c r="C328" s="26"/>
    </row>
    <row r="329" spans="1:3" s="25" customFormat="1" ht="15.75" customHeight="1">
      <c r="A329" s="27">
        <f>+A328+1</f>
        <v>201</v>
      </c>
      <c r="B329" s="39" t="s">
        <v>79</v>
      </c>
      <c r="C329" s="26"/>
    </row>
    <row r="330" spans="1:3" s="25" customFormat="1" ht="15.75" customHeight="1">
      <c r="A330" s="27">
        <f aca="true" t="shared" si="6" ref="A330:A336">+A329+1</f>
        <v>202</v>
      </c>
      <c r="B330" s="39" t="s">
        <v>101</v>
      </c>
      <c r="C330" s="23"/>
    </row>
    <row r="331" spans="1:3" s="25" customFormat="1" ht="15.75" customHeight="1">
      <c r="A331" s="27">
        <f t="shared" si="6"/>
        <v>203</v>
      </c>
      <c r="B331" s="39" t="s">
        <v>68</v>
      </c>
      <c r="C331" s="26"/>
    </row>
    <row r="332" spans="1:3" s="25" customFormat="1" ht="15.75" customHeight="1">
      <c r="A332" s="27">
        <f t="shared" si="6"/>
        <v>204</v>
      </c>
      <c r="B332" s="39" t="s">
        <v>124</v>
      </c>
      <c r="C332" s="26"/>
    </row>
    <row r="333" spans="1:3" s="25" customFormat="1" ht="15.75" customHeight="1">
      <c r="A333" s="27">
        <f t="shared" si="6"/>
        <v>205</v>
      </c>
      <c r="B333" s="39" t="s">
        <v>126</v>
      </c>
      <c r="C333" s="26"/>
    </row>
    <row r="334" spans="1:6" ht="18">
      <c r="A334" s="35" t="s">
        <v>60</v>
      </c>
      <c r="B334" s="35"/>
      <c r="C334" s="66"/>
      <c r="D334" s="37"/>
      <c r="E334" s="37"/>
      <c r="F334" s="37"/>
    </row>
    <row r="335" spans="1:3" s="25" customFormat="1" ht="25.5">
      <c r="A335" s="27">
        <f>+A333+1</f>
        <v>206</v>
      </c>
      <c r="B335" s="91" t="s">
        <v>63</v>
      </c>
      <c r="C335" s="32"/>
    </row>
    <row r="336" spans="1:3" s="25" customFormat="1" ht="25.5">
      <c r="A336" s="27">
        <f t="shared" si="6"/>
        <v>207</v>
      </c>
      <c r="B336" s="91" t="s">
        <v>41</v>
      </c>
      <c r="C336" s="32"/>
    </row>
    <row r="337" spans="1:6" s="25" customFormat="1" ht="16.5">
      <c r="A337" s="44"/>
      <c r="B337" s="45" t="s">
        <v>443</v>
      </c>
      <c r="C337" s="23"/>
      <c r="D337" s="34" t="e">
        <f>SUM(#REF!)</f>
        <v>#REF!</v>
      </c>
      <c r="E337" s="34" t="e">
        <f>SUM(#REF!)</f>
        <v>#REF!</v>
      </c>
      <c r="F337" s="34" t="e">
        <f>SUM(#REF!)</f>
        <v>#REF!</v>
      </c>
    </row>
    <row r="338" spans="1:6" s="81" customFormat="1" ht="17.25" customHeight="1">
      <c r="A338" s="79" t="s">
        <v>194</v>
      </c>
      <c r="B338" s="79"/>
      <c r="C338" s="60"/>
      <c r="D338" s="80"/>
      <c r="E338" s="80"/>
      <c r="F338" s="80"/>
    </row>
    <row r="339" spans="1:6" ht="17.25" customHeight="1">
      <c r="A339" s="35" t="s">
        <v>26</v>
      </c>
      <c r="B339" s="35"/>
      <c r="C339" s="66"/>
      <c r="D339" s="37"/>
      <c r="E339" s="37"/>
      <c r="F339" s="37"/>
    </row>
    <row r="340" spans="1:3" s="25" customFormat="1" ht="16.5" customHeight="1">
      <c r="A340" s="47">
        <f>+A336+1</f>
        <v>208</v>
      </c>
      <c r="B340" s="56" t="s">
        <v>474</v>
      </c>
      <c r="C340" s="26"/>
    </row>
    <row r="341" spans="1:3" s="50" customFormat="1" ht="16.5">
      <c r="A341" s="47">
        <f>+A340+1</f>
        <v>209</v>
      </c>
      <c r="B341" s="48" t="s">
        <v>475</v>
      </c>
      <c r="C341" s="49"/>
    </row>
    <row r="342" spans="1:3" s="50" customFormat="1" ht="33">
      <c r="A342" s="47">
        <f aca="true" t="shared" si="7" ref="A342:A349">+A341+1</f>
        <v>210</v>
      </c>
      <c r="B342" s="46" t="s">
        <v>290</v>
      </c>
      <c r="C342" s="57"/>
    </row>
    <row r="343" spans="1:3" s="50" customFormat="1" ht="16.5">
      <c r="A343" s="47">
        <f t="shared" si="7"/>
        <v>211</v>
      </c>
      <c r="B343" s="46" t="s">
        <v>291</v>
      </c>
      <c r="C343" s="57"/>
    </row>
    <row r="344" spans="1:3" s="50" customFormat="1" ht="16.5">
      <c r="A344" s="47">
        <f t="shared" si="7"/>
        <v>212</v>
      </c>
      <c r="B344" s="46" t="s">
        <v>292</v>
      </c>
      <c r="C344" s="57"/>
    </row>
    <row r="345" spans="1:3" s="50" customFormat="1" ht="16.5">
      <c r="A345" s="47">
        <f t="shared" si="7"/>
        <v>213</v>
      </c>
      <c r="B345" s="46" t="s">
        <v>293</v>
      </c>
      <c r="C345" s="57"/>
    </row>
    <row r="346" spans="1:3" s="50" customFormat="1" ht="16.5">
      <c r="A346" s="47">
        <f t="shared" si="7"/>
        <v>214</v>
      </c>
      <c r="B346" s="46" t="s">
        <v>137</v>
      </c>
      <c r="C346" s="57"/>
    </row>
    <row r="347" spans="1:3" s="50" customFormat="1" ht="33">
      <c r="A347" s="47">
        <f t="shared" si="7"/>
        <v>215</v>
      </c>
      <c r="B347" s="46" t="s">
        <v>294</v>
      </c>
      <c r="C347" s="57"/>
    </row>
    <row r="348" spans="1:3" s="50" customFormat="1" ht="16.5">
      <c r="A348" s="47">
        <f t="shared" si="7"/>
        <v>216</v>
      </c>
      <c r="B348" s="46" t="s">
        <v>297</v>
      </c>
      <c r="C348" s="57" t="s">
        <v>295</v>
      </c>
    </row>
    <row r="349" spans="1:3" s="50" customFormat="1" ht="33">
      <c r="A349" s="47">
        <f t="shared" si="7"/>
        <v>217</v>
      </c>
      <c r="B349" s="46" t="s">
        <v>298</v>
      </c>
      <c r="C349" s="57" t="s">
        <v>296</v>
      </c>
    </row>
    <row r="350" spans="1:2" s="38" customFormat="1" ht="16.5" customHeight="1">
      <c r="A350" s="52" t="s">
        <v>92</v>
      </c>
      <c r="B350" s="52"/>
    </row>
    <row r="351" spans="1:6" ht="18">
      <c r="A351" s="35" t="s">
        <v>85</v>
      </c>
      <c r="B351" s="35"/>
      <c r="C351" s="66"/>
      <c r="D351" s="37"/>
      <c r="E351" s="37"/>
      <c r="F351" s="37"/>
    </row>
    <row r="352" spans="1:2" s="55" customFormat="1" ht="33">
      <c r="A352" s="47">
        <f>+A349+1</f>
        <v>218</v>
      </c>
      <c r="B352" s="46" t="s">
        <v>288</v>
      </c>
    </row>
    <row r="353" spans="1:6" ht="18">
      <c r="A353" s="35" t="s">
        <v>212</v>
      </c>
      <c r="B353" s="35"/>
      <c r="C353" s="66"/>
      <c r="D353" s="37"/>
      <c r="E353" s="37"/>
      <c r="F353" s="37"/>
    </row>
    <row r="354" spans="1:3" s="25" customFormat="1" ht="16.5">
      <c r="A354" s="47">
        <f>+A352+1</f>
        <v>219</v>
      </c>
      <c r="B354" s="48" t="s">
        <v>289</v>
      </c>
      <c r="C354" s="26"/>
    </row>
    <row r="355" spans="1:6" ht="18">
      <c r="A355" s="35" t="s">
        <v>299</v>
      </c>
      <c r="B355" s="35"/>
      <c r="C355" s="66"/>
      <c r="D355" s="37"/>
      <c r="E355" s="37"/>
      <c r="F355" s="37"/>
    </row>
    <row r="356" spans="1:3" s="25" customFormat="1" ht="16.5">
      <c r="A356" s="47">
        <f>+A354+1</f>
        <v>220</v>
      </c>
      <c r="B356" s="48" t="s">
        <v>300</v>
      </c>
      <c r="C356" s="26"/>
    </row>
    <row r="357" spans="1:6" ht="18">
      <c r="A357" s="35" t="s">
        <v>213</v>
      </c>
      <c r="B357" s="35"/>
      <c r="C357" s="66"/>
      <c r="D357" s="37"/>
      <c r="E357" s="37"/>
      <c r="F357" s="37"/>
    </row>
    <row r="358" spans="1:2" s="38" customFormat="1" ht="16.5" customHeight="1">
      <c r="A358" s="47">
        <f>+A356+1</f>
        <v>221</v>
      </c>
      <c r="B358" s="46" t="s">
        <v>8</v>
      </c>
    </row>
    <row r="359" spans="1:2" s="38" customFormat="1" ht="32.25" customHeight="1">
      <c r="A359" s="47">
        <f>+A358+1</f>
        <v>222</v>
      </c>
      <c r="B359" s="46" t="s">
        <v>56</v>
      </c>
    </row>
    <row r="360" spans="1:3" s="25" customFormat="1" ht="17.25" customHeight="1">
      <c r="A360" s="47">
        <f>+A359+1</f>
        <v>223</v>
      </c>
      <c r="B360" s="48" t="s">
        <v>284</v>
      </c>
      <c r="C360" s="26"/>
    </row>
    <row r="361" spans="1:3" s="25" customFormat="1" ht="17.25" customHeight="1">
      <c r="A361" s="47">
        <f>+A360+1</f>
        <v>224</v>
      </c>
      <c r="B361" s="48" t="s">
        <v>285</v>
      </c>
      <c r="C361" s="26"/>
    </row>
    <row r="362" spans="1:3" s="25" customFormat="1" ht="17.25" customHeight="1">
      <c r="A362" s="47">
        <f>+A361+1</f>
        <v>225</v>
      </c>
      <c r="B362" s="48" t="s">
        <v>286</v>
      </c>
      <c r="C362" s="26"/>
    </row>
    <row r="363" spans="1:3" s="25" customFormat="1" ht="17.25" customHeight="1">
      <c r="A363" s="47">
        <f>+A362+1</f>
        <v>226</v>
      </c>
      <c r="B363" s="48" t="s">
        <v>287</v>
      </c>
      <c r="C363" s="26"/>
    </row>
    <row r="364" spans="1:6" s="64" customFormat="1" ht="18" customHeight="1">
      <c r="A364" s="83"/>
      <c r="B364" s="82" t="s">
        <v>301</v>
      </c>
      <c r="C364" s="35"/>
      <c r="D364" s="37">
        <f>SUM(D339:D364)</f>
        <v>0</v>
      </c>
      <c r="E364" s="37">
        <f>SUM(E339:E364)</f>
        <v>0</v>
      </c>
      <c r="F364" s="37">
        <f>SUM(F339:F364)</f>
        <v>0</v>
      </c>
    </row>
    <row r="365" spans="1:6" s="81" customFormat="1" ht="19.5">
      <c r="A365" s="79" t="s">
        <v>195</v>
      </c>
      <c r="B365" s="79"/>
      <c r="C365" s="60"/>
      <c r="D365" s="80"/>
      <c r="E365" s="80"/>
      <c r="F365" s="80"/>
    </row>
    <row r="366" spans="1:6" ht="18">
      <c r="A366" s="35" t="s">
        <v>170</v>
      </c>
      <c r="B366" s="35"/>
      <c r="C366" s="66"/>
      <c r="D366" s="37"/>
      <c r="E366" s="37"/>
      <c r="F366" s="37"/>
    </row>
    <row r="367" spans="1:6" ht="18">
      <c r="A367" s="35" t="s">
        <v>181</v>
      </c>
      <c r="B367" s="35"/>
      <c r="C367" s="66"/>
      <c r="D367" s="37"/>
      <c r="E367" s="37"/>
      <c r="F367" s="37"/>
    </row>
    <row r="368" spans="1:6" ht="18">
      <c r="A368" s="35" t="s">
        <v>157</v>
      </c>
      <c r="B368" s="35"/>
      <c r="C368" s="66"/>
      <c r="D368" s="37"/>
      <c r="E368" s="37"/>
      <c r="F368" s="37"/>
    </row>
    <row r="369" spans="1:2" s="38" customFormat="1" ht="32.25" customHeight="1">
      <c r="A369" s="27">
        <f>+A363+1</f>
        <v>227</v>
      </c>
      <c r="B369" s="30" t="s">
        <v>131</v>
      </c>
    </row>
    <row r="370" spans="1:3" s="25" customFormat="1" ht="16.5" customHeight="1">
      <c r="A370" s="27">
        <f>+A369+1</f>
        <v>228</v>
      </c>
      <c r="B370" s="30" t="s">
        <v>539</v>
      </c>
      <c r="C370" s="18"/>
    </row>
    <row r="371" spans="1:3" s="25" customFormat="1" ht="16.5" customHeight="1">
      <c r="A371" s="27">
        <f>+A370+1</f>
        <v>229</v>
      </c>
      <c r="B371" s="30" t="s">
        <v>271</v>
      </c>
      <c r="C371" s="18"/>
    </row>
    <row r="372" spans="1:3" s="25" customFormat="1" ht="16.5" customHeight="1">
      <c r="A372" s="27">
        <f>+A371+1</f>
        <v>230</v>
      </c>
      <c r="B372" s="30" t="s">
        <v>540</v>
      </c>
      <c r="C372" s="18"/>
    </row>
    <row r="373" spans="1:3" s="25" customFormat="1" ht="33">
      <c r="A373" s="27">
        <f>+A372+1</f>
        <v>231</v>
      </c>
      <c r="B373" s="30" t="s">
        <v>470</v>
      </c>
      <c r="C373" s="18"/>
    </row>
    <row r="374" spans="1:6" ht="18">
      <c r="A374" s="35" t="s">
        <v>171</v>
      </c>
      <c r="B374" s="35"/>
      <c r="C374" s="66"/>
      <c r="D374" s="37"/>
      <c r="E374" s="37"/>
      <c r="F374" s="37"/>
    </row>
    <row r="375" spans="1:6" ht="18">
      <c r="A375" s="35" t="s">
        <v>182</v>
      </c>
      <c r="B375" s="35"/>
      <c r="C375" s="66"/>
      <c r="D375" s="37"/>
      <c r="E375" s="37"/>
      <c r="F375" s="37"/>
    </row>
    <row r="376" spans="1:6" ht="18">
      <c r="A376" s="35" t="s">
        <v>272</v>
      </c>
      <c r="B376" s="35"/>
      <c r="C376" s="66"/>
      <c r="D376" s="37"/>
      <c r="E376" s="37"/>
      <c r="F376" s="37"/>
    </row>
    <row r="377" spans="1:3" s="25" customFormat="1" ht="16.5">
      <c r="A377" s="27">
        <f>+A373+1</f>
        <v>232</v>
      </c>
      <c r="B377" s="30" t="s">
        <v>541</v>
      </c>
      <c r="C377" s="18"/>
    </row>
    <row r="378" spans="1:6" s="64" customFormat="1" ht="18" customHeight="1">
      <c r="A378" s="83"/>
      <c r="B378" s="82" t="s">
        <v>471</v>
      </c>
      <c r="C378" s="35"/>
      <c r="D378" s="37">
        <f>SUM(D374:D377)</f>
        <v>0</v>
      </c>
      <c r="E378" s="37">
        <f>SUM(E374:E377)</f>
        <v>0</v>
      </c>
      <c r="F378" s="37">
        <f>SUM(F374:F377)</f>
        <v>0</v>
      </c>
    </row>
    <row r="379" spans="1:6" s="81" customFormat="1" ht="19.5">
      <c r="A379" s="79" t="s">
        <v>196</v>
      </c>
      <c r="B379" s="79"/>
      <c r="C379" s="60"/>
      <c r="D379" s="80"/>
      <c r="E379" s="80"/>
      <c r="F379" s="80"/>
    </row>
    <row r="380" spans="1:6" ht="18">
      <c r="A380" s="35" t="s">
        <v>209</v>
      </c>
      <c r="B380" s="35"/>
      <c r="C380" s="66"/>
      <c r="D380" s="37"/>
      <c r="E380" s="37"/>
      <c r="F380" s="37"/>
    </row>
    <row r="381" spans="1:6" ht="18">
      <c r="A381" s="35" t="s">
        <v>158</v>
      </c>
      <c r="B381" s="35"/>
      <c r="C381" s="66"/>
      <c r="D381" s="37"/>
      <c r="E381" s="37"/>
      <c r="F381" s="37"/>
    </row>
    <row r="382" spans="1:3" s="25" customFormat="1" ht="16.5">
      <c r="A382" s="27">
        <f>+A377+1</f>
        <v>233</v>
      </c>
      <c r="B382" s="39" t="s">
        <v>542</v>
      </c>
      <c r="C382" s="26"/>
    </row>
    <row r="383" spans="1:3" s="25" customFormat="1" ht="33">
      <c r="A383" s="27">
        <f>+A382+1</f>
        <v>234</v>
      </c>
      <c r="B383" s="30" t="s">
        <v>543</v>
      </c>
      <c r="C383" s="18"/>
    </row>
    <row r="384" spans="1:3" s="25" customFormat="1" ht="33">
      <c r="A384" s="27">
        <f>+A383+1</f>
        <v>235</v>
      </c>
      <c r="B384" s="30" t="s">
        <v>544</v>
      </c>
      <c r="C384" s="18"/>
    </row>
    <row r="385" spans="1:6" ht="18">
      <c r="A385" s="35" t="s">
        <v>330</v>
      </c>
      <c r="B385" s="35"/>
      <c r="C385" s="66"/>
      <c r="D385" s="37"/>
      <c r="E385" s="37"/>
      <c r="F385" s="37"/>
    </row>
    <row r="386" spans="1:6" ht="18">
      <c r="A386" s="35" t="s">
        <v>331</v>
      </c>
      <c r="B386" s="35"/>
      <c r="C386" s="66"/>
      <c r="D386" s="37"/>
      <c r="E386" s="37"/>
      <c r="F386" s="37"/>
    </row>
    <row r="387" spans="1:3" s="25" customFormat="1" ht="16.5">
      <c r="A387" s="27">
        <f>+A384+1</f>
        <v>236</v>
      </c>
      <c r="B387" s="39" t="s">
        <v>332</v>
      </c>
      <c r="C387" s="18"/>
    </row>
    <row r="388" spans="1:6" ht="18">
      <c r="A388" s="35" t="s">
        <v>39</v>
      </c>
      <c r="B388" s="35"/>
      <c r="C388" s="66"/>
      <c r="D388" s="37"/>
      <c r="E388" s="37"/>
      <c r="F388" s="37"/>
    </row>
    <row r="389" spans="1:6" ht="18">
      <c r="A389" s="35" t="s">
        <v>60</v>
      </c>
      <c r="B389" s="35"/>
      <c r="C389" s="66"/>
      <c r="D389" s="37"/>
      <c r="E389" s="37"/>
      <c r="F389" s="37"/>
    </row>
    <row r="390" spans="1:3" s="25" customFormat="1" ht="16.5">
      <c r="A390" s="27">
        <f>+A387+1</f>
        <v>237</v>
      </c>
      <c r="B390" s="39" t="s">
        <v>333</v>
      </c>
      <c r="C390" s="18"/>
    </row>
    <row r="391" spans="1:6" ht="18">
      <c r="A391" s="35" t="s">
        <v>334</v>
      </c>
      <c r="B391" s="35"/>
      <c r="C391" s="66"/>
      <c r="D391" s="37"/>
      <c r="E391" s="37"/>
      <c r="F391" s="37"/>
    </row>
    <row r="392" spans="1:6" ht="18">
      <c r="A392" s="35" t="s">
        <v>335</v>
      </c>
      <c r="B392" s="35"/>
      <c r="C392" s="66"/>
      <c r="D392" s="37"/>
      <c r="E392" s="37"/>
      <c r="F392" s="37"/>
    </row>
    <row r="393" spans="1:3" s="25" customFormat="1" ht="16.5">
      <c r="A393" s="27">
        <f>+A390+1</f>
        <v>238</v>
      </c>
      <c r="B393" s="39" t="s">
        <v>336</v>
      </c>
      <c r="C393" s="18"/>
    </row>
    <row r="394" spans="1:3" s="25" customFormat="1" ht="33">
      <c r="A394" s="27">
        <f aca="true" t="shared" si="8" ref="A394:A399">+A393+1</f>
        <v>239</v>
      </c>
      <c r="B394" s="30" t="s">
        <v>337</v>
      </c>
      <c r="C394" s="18"/>
    </row>
    <row r="395" spans="1:3" s="25" customFormat="1" ht="16.5">
      <c r="A395" s="27">
        <f t="shared" si="8"/>
        <v>240</v>
      </c>
      <c r="B395" s="39" t="s">
        <v>338</v>
      </c>
      <c r="C395" s="18"/>
    </row>
    <row r="396" spans="1:3" s="25" customFormat="1" ht="16.5">
      <c r="A396" s="27">
        <f t="shared" si="8"/>
        <v>241</v>
      </c>
      <c r="B396" s="39" t="s">
        <v>339</v>
      </c>
      <c r="C396" s="18"/>
    </row>
    <row r="397" spans="1:3" s="25" customFormat="1" ht="16.5">
      <c r="A397" s="27">
        <f t="shared" si="8"/>
        <v>242</v>
      </c>
      <c r="B397" s="39" t="s">
        <v>340</v>
      </c>
      <c r="C397" s="18"/>
    </row>
    <row r="398" spans="1:3" s="25" customFormat="1" ht="16.5">
      <c r="A398" s="27">
        <f t="shared" si="8"/>
        <v>243</v>
      </c>
      <c r="B398" s="39" t="s">
        <v>341</v>
      </c>
      <c r="C398" s="18"/>
    </row>
    <row r="399" spans="1:3" s="25" customFormat="1" ht="16.5">
      <c r="A399" s="27">
        <f t="shared" si="8"/>
        <v>244</v>
      </c>
      <c r="B399" s="39" t="s">
        <v>342</v>
      </c>
      <c r="C399" s="18"/>
    </row>
    <row r="400" spans="1:6" ht="18">
      <c r="A400" s="35" t="s">
        <v>207</v>
      </c>
      <c r="B400" s="35"/>
      <c r="C400" s="66"/>
      <c r="D400" s="37"/>
      <c r="E400" s="37"/>
      <c r="F400" s="37"/>
    </row>
    <row r="401" spans="1:6" ht="18">
      <c r="A401" s="35" t="s">
        <v>159</v>
      </c>
      <c r="B401" s="35"/>
      <c r="C401" s="66"/>
      <c r="D401" s="37"/>
      <c r="E401" s="37"/>
      <c r="F401" s="37"/>
    </row>
    <row r="402" spans="1:3" s="25" customFormat="1" ht="33">
      <c r="A402" s="27">
        <f>+A399+1</f>
        <v>245</v>
      </c>
      <c r="B402" s="30" t="s">
        <v>464</v>
      </c>
      <c r="C402" s="18"/>
    </row>
    <row r="403" spans="1:3" s="25" customFormat="1" ht="16.5">
      <c r="A403" s="27">
        <f>+A402+1</f>
        <v>246</v>
      </c>
      <c r="B403" s="39" t="s">
        <v>465</v>
      </c>
      <c r="C403" s="18"/>
    </row>
    <row r="404" spans="1:6" ht="18">
      <c r="A404" s="35" t="s">
        <v>172</v>
      </c>
      <c r="B404" s="35"/>
      <c r="C404" s="66"/>
      <c r="D404" s="37"/>
      <c r="E404" s="37"/>
      <c r="F404" s="37"/>
    </row>
    <row r="405" spans="1:6" ht="18">
      <c r="A405" s="35" t="s">
        <v>517</v>
      </c>
      <c r="B405" s="35"/>
      <c r="C405" s="66"/>
      <c r="D405" s="37"/>
      <c r="E405" s="37"/>
      <c r="F405" s="37"/>
    </row>
    <row r="406" spans="1:6" ht="18">
      <c r="A406" s="35" t="s">
        <v>518</v>
      </c>
      <c r="B406" s="35"/>
      <c r="C406" s="66"/>
      <c r="D406" s="37"/>
      <c r="E406" s="37"/>
      <c r="F406" s="37"/>
    </row>
    <row r="407" spans="1:3" s="25" customFormat="1" ht="16.5">
      <c r="A407" s="27">
        <f>+A403+1</f>
        <v>247</v>
      </c>
      <c r="B407" s="39" t="s">
        <v>264</v>
      </c>
      <c r="C407" s="26"/>
    </row>
    <row r="408" spans="1:3" s="25" customFormat="1" ht="16.5">
      <c r="A408" s="18" t="s">
        <v>519</v>
      </c>
      <c r="B408" s="18"/>
      <c r="C408" s="18"/>
    </row>
    <row r="409" spans="1:3" s="25" customFormat="1" ht="16.5">
      <c r="A409" s="27">
        <f>+A407+1</f>
        <v>248</v>
      </c>
      <c r="B409" s="39" t="s">
        <v>265</v>
      </c>
      <c r="C409" s="26"/>
    </row>
    <row r="410" spans="1:3" s="25" customFormat="1" ht="16.5">
      <c r="A410" s="27">
        <f>+A409+1</f>
        <v>249</v>
      </c>
      <c r="B410" s="39" t="s">
        <v>266</v>
      </c>
      <c r="C410" s="26"/>
    </row>
    <row r="411" spans="1:3" s="25" customFormat="1" ht="16.5">
      <c r="A411" s="27">
        <f>+A410+1</f>
        <v>250</v>
      </c>
      <c r="B411" s="39" t="s">
        <v>267</v>
      </c>
      <c r="C411" s="26"/>
    </row>
    <row r="412" spans="1:3" s="25" customFormat="1" ht="16.5">
      <c r="A412" s="27">
        <f>+A411+1</f>
        <v>251</v>
      </c>
      <c r="B412" s="39" t="s">
        <v>268</v>
      </c>
      <c r="C412" s="26"/>
    </row>
    <row r="413" spans="1:6" s="64" customFormat="1" ht="18" customHeight="1">
      <c r="A413" s="83"/>
      <c r="B413" s="82" t="s">
        <v>343</v>
      </c>
      <c r="C413" s="35"/>
      <c r="D413" s="37">
        <f>SUM(D406:D412)</f>
        <v>0</v>
      </c>
      <c r="E413" s="37">
        <f>SUM(E406:E412)</f>
        <v>0</v>
      </c>
      <c r="F413" s="37">
        <f>SUM(F406:F412)</f>
        <v>0</v>
      </c>
    </row>
    <row r="414" spans="1:6" s="81" customFormat="1" ht="19.5">
      <c r="A414" s="79" t="s">
        <v>197</v>
      </c>
      <c r="B414" s="79"/>
      <c r="C414" s="60"/>
      <c r="D414" s="80"/>
      <c r="E414" s="80"/>
      <c r="F414" s="80"/>
    </row>
    <row r="415" spans="1:6" ht="18">
      <c r="A415" s="35" t="s">
        <v>93</v>
      </c>
      <c r="B415" s="35"/>
      <c r="C415" s="66"/>
      <c r="D415" s="37"/>
      <c r="E415" s="37"/>
      <c r="F415" s="37"/>
    </row>
    <row r="416" spans="1:6" ht="18">
      <c r="A416" s="35" t="s">
        <v>160</v>
      </c>
      <c r="B416" s="35"/>
      <c r="C416" s="66"/>
      <c r="D416" s="37"/>
      <c r="E416" s="37"/>
      <c r="F416" s="37"/>
    </row>
    <row r="417" spans="1:3" s="25" customFormat="1" ht="18" customHeight="1">
      <c r="A417" s="27">
        <f>+A412+1</f>
        <v>252</v>
      </c>
      <c r="B417" s="30" t="s">
        <v>545</v>
      </c>
      <c r="C417" s="18"/>
    </row>
    <row r="418" spans="1:3" s="25" customFormat="1" ht="33">
      <c r="A418" s="27">
        <f>+A417+1</f>
        <v>253</v>
      </c>
      <c r="B418" s="30" t="s">
        <v>466</v>
      </c>
      <c r="C418" s="18"/>
    </row>
    <row r="419" spans="1:6" ht="18">
      <c r="A419" s="35" t="s">
        <v>276</v>
      </c>
      <c r="B419" s="35"/>
      <c r="C419" s="66"/>
      <c r="D419" s="37"/>
      <c r="E419" s="37"/>
      <c r="F419" s="37"/>
    </row>
    <row r="420" spans="1:3" s="25" customFormat="1" ht="16.5">
      <c r="A420" s="27">
        <f>+A418+1</f>
        <v>254</v>
      </c>
      <c r="B420" s="67" t="s">
        <v>546</v>
      </c>
      <c r="C420" s="26"/>
    </row>
    <row r="421" spans="1:6" s="64" customFormat="1" ht="18" customHeight="1">
      <c r="A421" s="83"/>
      <c r="B421" s="82" t="s">
        <v>386</v>
      </c>
      <c r="C421" s="35"/>
      <c r="D421" s="37"/>
      <c r="E421" s="37"/>
      <c r="F421" s="37"/>
    </row>
    <row r="422" spans="1:6" s="81" customFormat="1" ht="19.5">
      <c r="A422" s="79" t="s">
        <v>198</v>
      </c>
      <c r="B422" s="79"/>
      <c r="C422" s="60"/>
      <c r="D422" s="80"/>
      <c r="E422" s="80"/>
      <c r="F422" s="80"/>
    </row>
    <row r="423" spans="1:6" ht="18">
      <c r="A423" s="35" t="s">
        <v>173</v>
      </c>
      <c r="B423" s="35"/>
      <c r="C423" s="66"/>
      <c r="D423" s="37"/>
      <c r="E423" s="37"/>
      <c r="F423" s="37"/>
    </row>
    <row r="424" spans="1:6" ht="18">
      <c r="A424" s="35" t="s">
        <v>148</v>
      </c>
      <c r="B424" s="35"/>
      <c r="C424" s="66"/>
      <c r="D424" s="37"/>
      <c r="E424" s="37"/>
      <c r="F424" s="37"/>
    </row>
    <row r="425" spans="1:6" ht="18">
      <c r="A425" s="35" t="s">
        <v>161</v>
      </c>
      <c r="B425" s="35"/>
      <c r="C425" s="66"/>
      <c r="D425" s="37"/>
      <c r="E425" s="37"/>
      <c r="F425" s="37"/>
    </row>
    <row r="426" spans="1:3" s="25" customFormat="1" ht="16.5">
      <c r="A426" s="27">
        <f>+A420+1</f>
        <v>255</v>
      </c>
      <c r="B426" s="39" t="s">
        <v>547</v>
      </c>
      <c r="C426" s="26"/>
    </row>
    <row r="427" spans="1:3" s="25" customFormat="1" ht="33">
      <c r="A427" s="27">
        <f>+A426+1</f>
        <v>256</v>
      </c>
      <c r="B427" s="30" t="s">
        <v>548</v>
      </c>
      <c r="C427" s="18"/>
    </row>
    <row r="428" spans="1:3" s="25" customFormat="1" ht="33">
      <c r="A428" s="27">
        <f>+A427+1</f>
        <v>257</v>
      </c>
      <c r="B428" s="30" t="s">
        <v>549</v>
      </c>
      <c r="C428" s="18"/>
    </row>
    <row r="429" spans="1:3" s="25" customFormat="1" ht="18.75" customHeight="1">
      <c r="A429" s="27">
        <f>+A428+1</f>
        <v>258</v>
      </c>
      <c r="B429" s="39" t="s">
        <v>550</v>
      </c>
      <c r="C429" s="26"/>
    </row>
    <row r="430" spans="1:3" s="25" customFormat="1" ht="18.75" customHeight="1">
      <c r="A430" s="27">
        <f>+A429+1</f>
        <v>259</v>
      </c>
      <c r="B430" s="39" t="s">
        <v>551</v>
      </c>
      <c r="C430" s="26"/>
    </row>
    <row r="431" spans="1:3" s="25" customFormat="1" ht="18.75" customHeight="1">
      <c r="A431" s="27">
        <f>+A430+1</f>
        <v>260</v>
      </c>
      <c r="B431" s="39" t="s">
        <v>552</v>
      </c>
      <c r="C431" s="26"/>
    </row>
    <row r="432" spans="1:6" ht="18">
      <c r="A432" s="35" t="s">
        <v>162</v>
      </c>
      <c r="B432" s="35"/>
      <c r="C432" s="66"/>
      <c r="D432" s="37"/>
      <c r="E432" s="37"/>
      <c r="F432" s="37"/>
    </row>
    <row r="433" spans="1:3" s="25" customFormat="1" ht="16.5">
      <c r="A433" s="27">
        <f>+A431+1</f>
        <v>261</v>
      </c>
      <c r="B433" s="39" t="s">
        <v>553</v>
      </c>
      <c r="C433" s="18"/>
    </row>
    <row r="434" spans="1:6" s="64" customFormat="1" ht="18" customHeight="1">
      <c r="A434" s="83"/>
      <c r="B434" s="82" t="s">
        <v>273</v>
      </c>
      <c r="C434" s="35"/>
      <c r="D434" s="37"/>
      <c r="E434" s="37"/>
      <c r="F434" s="37"/>
    </row>
    <row r="435" spans="1:6" ht="18">
      <c r="A435" s="35" t="s">
        <v>174</v>
      </c>
      <c r="B435" s="35"/>
      <c r="C435" s="66"/>
      <c r="D435" s="37"/>
      <c r="E435" s="37"/>
      <c r="F435" s="37"/>
    </row>
    <row r="436" spans="1:6" ht="18">
      <c r="A436" s="35" t="s">
        <v>94</v>
      </c>
      <c r="B436" s="35"/>
      <c r="C436" s="66"/>
      <c r="D436" s="37"/>
      <c r="E436" s="37"/>
      <c r="F436" s="37"/>
    </row>
    <row r="437" spans="1:3" s="25" customFormat="1" ht="18.75" customHeight="1">
      <c r="A437" s="27">
        <f>+A433+1</f>
        <v>262</v>
      </c>
      <c r="B437" s="39" t="s">
        <v>554</v>
      </c>
      <c r="C437" s="26"/>
    </row>
    <row r="438" spans="1:6" ht="18">
      <c r="A438" s="35" t="s">
        <v>163</v>
      </c>
      <c r="B438" s="35"/>
      <c r="C438" s="66"/>
      <c r="D438" s="37"/>
      <c r="E438" s="37"/>
      <c r="F438" s="37"/>
    </row>
    <row r="439" spans="1:3" s="25" customFormat="1" ht="20.25" customHeight="1">
      <c r="A439" s="27">
        <f>+A437+1</f>
        <v>263</v>
      </c>
      <c r="B439" s="39" t="s">
        <v>555</v>
      </c>
      <c r="C439" s="26"/>
    </row>
    <row r="440" spans="1:6" s="64" customFormat="1" ht="18" customHeight="1">
      <c r="A440" s="83"/>
      <c r="B440" s="82" t="s">
        <v>125</v>
      </c>
      <c r="C440" s="35"/>
      <c r="D440" s="37"/>
      <c r="E440" s="37"/>
      <c r="F440" s="37"/>
    </row>
    <row r="441" spans="1:6" ht="18">
      <c r="A441" s="35" t="s">
        <v>175</v>
      </c>
      <c r="B441" s="35"/>
      <c r="C441" s="66"/>
      <c r="D441" s="37"/>
      <c r="E441" s="37"/>
      <c r="F441" s="37"/>
    </row>
    <row r="442" spans="1:6" ht="18">
      <c r="A442" s="35" t="s">
        <v>69</v>
      </c>
      <c r="B442" s="35"/>
      <c r="C442" s="66"/>
      <c r="D442" s="37"/>
      <c r="E442" s="37"/>
      <c r="F442" s="37"/>
    </row>
    <row r="443" spans="1:3" s="25" customFormat="1" ht="33">
      <c r="A443" s="27">
        <f>+A439+1</f>
        <v>264</v>
      </c>
      <c r="B443" s="30" t="s">
        <v>556</v>
      </c>
      <c r="C443" s="18"/>
    </row>
    <row r="444" spans="1:6" s="64" customFormat="1" ht="18" customHeight="1">
      <c r="A444" s="83"/>
      <c r="B444" s="82" t="s">
        <v>274</v>
      </c>
      <c r="C444" s="35"/>
      <c r="D444" s="37"/>
      <c r="E444" s="37"/>
      <c r="F444" s="37"/>
    </row>
    <row r="445" spans="1:6" s="64" customFormat="1" ht="18" customHeight="1">
      <c r="A445" s="83"/>
      <c r="B445" s="82" t="s">
        <v>275</v>
      </c>
      <c r="C445" s="35"/>
      <c r="D445" s="37">
        <f>SUM(D434:D444)</f>
        <v>0</v>
      </c>
      <c r="E445" s="37">
        <f>SUM(E434:E444)</f>
        <v>0</v>
      </c>
      <c r="F445" s="37">
        <f>SUM(F434:F444)</f>
        <v>0</v>
      </c>
    </row>
    <row r="446" spans="1:6" s="81" customFormat="1" ht="19.5">
      <c r="A446" s="79" t="s">
        <v>469</v>
      </c>
      <c r="B446" s="79"/>
      <c r="C446" s="60"/>
      <c r="D446" s="80"/>
      <c r="E446" s="80"/>
      <c r="F446" s="80"/>
    </row>
    <row r="447" spans="1:6" ht="18">
      <c r="A447" s="35" t="s">
        <v>371</v>
      </c>
      <c r="B447" s="35"/>
      <c r="C447" s="66"/>
      <c r="D447" s="37"/>
      <c r="E447" s="37"/>
      <c r="F447" s="37"/>
    </row>
    <row r="448" spans="1:6" ht="18">
      <c r="A448" s="35" t="s">
        <v>372</v>
      </c>
      <c r="B448" s="35"/>
      <c r="C448" s="66"/>
      <c r="D448" s="37"/>
      <c r="E448" s="37"/>
      <c r="F448" s="37"/>
    </row>
    <row r="449" spans="1:2" s="25" customFormat="1" ht="33">
      <c r="A449" s="27">
        <f>+A443+1</f>
        <v>265</v>
      </c>
      <c r="B449" s="53" t="s">
        <v>373</v>
      </c>
    </row>
    <row r="450" spans="1:6" ht="18">
      <c r="A450" s="35" t="s">
        <v>375</v>
      </c>
      <c r="B450" s="35"/>
      <c r="C450" s="66"/>
      <c r="D450" s="37"/>
      <c r="E450" s="37"/>
      <c r="F450" s="37"/>
    </row>
    <row r="451" spans="1:6" ht="18">
      <c r="A451" s="35" t="s">
        <v>374</v>
      </c>
      <c r="B451" s="35"/>
      <c r="C451" s="66"/>
      <c r="D451" s="37"/>
      <c r="E451" s="37"/>
      <c r="F451" s="37"/>
    </row>
    <row r="452" spans="1:2" s="25" customFormat="1" ht="33">
      <c r="A452" s="27">
        <f>+A449+1</f>
        <v>266</v>
      </c>
      <c r="B452" s="53" t="s">
        <v>376</v>
      </c>
    </row>
    <row r="453" spans="1:6" ht="18">
      <c r="A453" s="35" t="s">
        <v>377</v>
      </c>
      <c r="B453" s="35"/>
      <c r="C453" s="66"/>
      <c r="D453" s="37"/>
      <c r="E453" s="37"/>
      <c r="F453" s="37"/>
    </row>
    <row r="454" spans="1:2" s="25" customFormat="1" ht="22.5" customHeight="1">
      <c r="A454" s="27">
        <f>+A452+1</f>
        <v>267</v>
      </c>
      <c r="B454" s="53" t="s">
        <v>378</v>
      </c>
    </row>
    <row r="455" spans="1:6" s="64" customFormat="1" ht="18" customHeight="1">
      <c r="A455" s="83"/>
      <c r="B455" s="82" t="s">
        <v>379</v>
      </c>
      <c r="C455" s="35"/>
      <c r="D455" s="37" t="e">
        <f>SUM(#REF!)</f>
        <v>#REF!</v>
      </c>
      <c r="E455" s="37" t="e">
        <f>SUM(#REF!)</f>
        <v>#REF!</v>
      </c>
      <c r="F455" s="37" t="e">
        <f>SUM(#REF!)</f>
        <v>#REF!</v>
      </c>
    </row>
    <row r="456" spans="1:6" s="81" customFormat="1" ht="19.5">
      <c r="A456" s="79" t="s">
        <v>199</v>
      </c>
      <c r="B456" s="79"/>
      <c r="C456" s="60"/>
      <c r="D456" s="80"/>
      <c r="E456" s="80"/>
      <c r="F456" s="80"/>
    </row>
    <row r="457" spans="1:6" ht="18">
      <c r="A457" s="35" t="s">
        <v>117</v>
      </c>
      <c r="B457" s="35"/>
      <c r="C457" s="66"/>
      <c r="D457" s="37"/>
      <c r="E457" s="37"/>
      <c r="F457" s="37"/>
    </row>
    <row r="458" spans="1:6" ht="18">
      <c r="A458" s="35" t="s">
        <v>96</v>
      </c>
      <c r="B458" s="35"/>
      <c r="C458" s="66"/>
      <c r="D458" s="37"/>
      <c r="E458" s="37"/>
      <c r="F458" s="37"/>
    </row>
    <row r="459" spans="1:3" s="25" customFormat="1" ht="18" customHeight="1">
      <c r="A459" s="27">
        <f>+A454+1</f>
        <v>268</v>
      </c>
      <c r="B459" s="39" t="s">
        <v>38</v>
      </c>
      <c r="C459" s="26"/>
    </row>
    <row r="460" spans="1:3" s="25" customFormat="1" ht="18" customHeight="1">
      <c r="A460" s="27">
        <f>+A459+1</f>
        <v>269</v>
      </c>
      <c r="B460" s="39" t="s">
        <v>559</v>
      </c>
      <c r="C460" s="26"/>
    </row>
    <row r="461" spans="1:6" ht="18">
      <c r="A461" s="35" t="s">
        <v>58</v>
      </c>
      <c r="B461" s="35"/>
      <c r="C461" s="66"/>
      <c r="D461" s="37"/>
      <c r="E461" s="37"/>
      <c r="F461" s="37"/>
    </row>
    <row r="462" spans="1:3" s="25" customFormat="1" ht="16.5">
      <c r="A462" s="27">
        <f>+A460+1</f>
        <v>270</v>
      </c>
      <c r="B462" s="39" t="s">
        <v>314</v>
      </c>
      <c r="C462" s="26"/>
    </row>
    <row r="463" spans="1:3" s="25" customFormat="1" ht="16.5">
      <c r="A463" s="27">
        <f>+A462+1</f>
        <v>271</v>
      </c>
      <c r="B463" s="39" t="s">
        <v>315</v>
      </c>
      <c r="C463" s="26"/>
    </row>
    <row r="464" spans="1:6" ht="18">
      <c r="A464" s="35" t="s">
        <v>4</v>
      </c>
      <c r="B464" s="35"/>
      <c r="C464" s="66"/>
      <c r="D464" s="37"/>
      <c r="E464" s="37"/>
      <c r="F464" s="37"/>
    </row>
    <row r="465" spans="1:6" ht="18">
      <c r="A465" s="35" t="s">
        <v>15</v>
      </c>
      <c r="B465" s="35"/>
      <c r="C465" s="66"/>
      <c r="D465" s="37"/>
      <c r="E465" s="37"/>
      <c r="F465" s="37"/>
    </row>
    <row r="466" spans="1:3" s="25" customFormat="1" ht="18.75" customHeight="1">
      <c r="A466" s="27">
        <f>+A463+1</f>
        <v>272</v>
      </c>
      <c r="B466" s="39" t="s">
        <v>86</v>
      </c>
      <c r="C466" s="26"/>
    </row>
    <row r="467" spans="1:3" s="25" customFormat="1" ht="18.75" customHeight="1">
      <c r="A467" s="27">
        <f>+A466+1</f>
        <v>273</v>
      </c>
      <c r="B467" s="39" t="s">
        <v>316</v>
      </c>
      <c r="C467" s="26"/>
    </row>
    <row r="468" spans="1:3" s="25" customFormat="1" ht="18.75" customHeight="1">
      <c r="A468" s="27">
        <f>+A467+1</f>
        <v>274</v>
      </c>
      <c r="B468" s="39" t="s">
        <v>91</v>
      </c>
      <c r="C468" s="26"/>
    </row>
    <row r="469" spans="1:3" s="25" customFormat="1" ht="18.75" customHeight="1">
      <c r="A469" s="27">
        <f>+A468+1</f>
        <v>275</v>
      </c>
      <c r="B469" s="39" t="s">
        <v>40</v>
      </c>
      <c r="C469" s="26"/>
    </row>
    <row r="470" spans="1:6" ht="18">
      <c r="A470" s="35" t="s">
        <v>317</v>
      </c>
      <c r="B470" s="35"/>
      <c r="C470" s="66"/>
      <c r="D470" s="37"/>
      <c r="E470" s="37"/>
      <c r="F470" s="37"/>
    </row>
    <row r="471" spans="1:3" s="25" customFormat="1" ht="19.5" customHeight="1">
      <c r="A471" s="27">
        <f>+A469+1</f>
        <v>276</v>
      </c>
      <c r="B471" s="39" t="s">
        <v>318</v>
      </c>
      <c r="C471" s="26"/>
    </row>
    <row r="472" spans="1:6" ht="18">
      <c r="A472" s="35" t="s">
        <v>53</v>
      </c>
      <c r="B472" s="35"/>
      <c r="C472" s="66"/>
      <c r="D472" s="37"/>
      <c r="E472" s="37"/>
      <c r="F472" s="37"/>
    </row>
    <row r="473" spans="1:3" s="25" customFormat="1" ht="18.75" customHeight="1">
      <c r="A473" s="27">
        <f>+A471+1</f>
        <v>277</v>
      </c>
      <c r="B473" s="39" t="s">
        <v>62</v>
      </c>
      <c r="C473" s="26"/>
    </row>
    <row r="474" spans="1:6" ht="18">
      <c r="A474" s="35" t="s">
        <v>49</v>
      </c>
      <c r="B474" s="35"/>
      <c r="C474" s="66"/>
      <c r="D474" s="37"/>
      <c r="E474" s="37"/>
      <c r="F474" s="37"/>
    </row>
    <row r="475" spans="1:2" s="25" customFormat="1" ht="33">
      <c r="A475" s="40">
        <f>+A473+1</f>
        <v>278</v>
      </c>
      <c r="B475" s="30" t="s">
        <v>467</v>
      </c>
    </row>
    <row r="476" spans="1:6" ht="18">
      <c r="A476" s="35" t="s">
        <v>20</v>
      </c>
      <c r="B476" s="35"/>
      <c r="C476" s="66"/>
      <c r="D476" s="37"/>
      <c r="E476" s="37"/>
      <c r="F476" s="37"/>
    </row>
    <row r="477" spans="1:3" s="25" customFormat="1" ht="18" customHeight="1">
      <c r="A477" s="27">
        <f>+A475+1</f>
        <v>279</v>
      </c>
      <c r="B477" s="39" t="s">
        <v>17</v>
      </c>
      <c r="C477" s="26"/>
    </row>
    <row r="478" spans="1:6" s="64" customFormat="1" ht="18" customHeight="1">
      <c r="A478" s="83"/>
      <c r="B478" s="82" t="s">
        <v>319</v>
      </c>
      <c r="C478" s="35"/>
      <c r="D478" s="37" t="e">
        <f>SUM(#REF!)</f>
        <v>#REF!</v>
      </c>
      <c r="E478" s="37" t="e">
        <f>SUM(#REF!)</f>
        <v>#REF!</v>
      </c>
      <c r="F478" s="37" t="e">
        <f>SUM(#REF!)</f>
        <v>#REF!</v>
      </c>
    </row>
    <row r="479" spans="1:6" s="81" customFormat="1" ht="19.5">
      <c r="A479" s="79" t="s">
        <v>200</v>
      </c>
      <c r="B479" s="79"/>
      <c r="C479" s="60"/>
      <c r="D479" s="80"/>
      <c r="E479" s="80"/>
      <c r="F479" s="80"/>
    </row>
    <row r="480" spans="1:6" ht="18">
      <c r="A480" s="35" t="s">
        <v>183</v>
      </c>
      <c r="B480" s="35"/>
      <c r="C480" s="66"/>
      <c r="D480" s="37"/>
      <c r="E480" s="37"/>
      <c r="F480" s="37"/>
    </row>
    <row r="481" spans="1:6" ht="18">
      <c r="A481" s="35" t="s">
        <v>208</v>
      </c>
      <c r="B481" s="35"/>
      <c r="C481" s="66"/>
      <c r="D481" s="37"/>
      <c r="E481" s="37"/>
      <c r="F481" s="37"/>
    </row>
    <row r="482" spans="1:3" s="25" customFormat="1" ht="33">
      <c r="A482" s="27">
        <f>+A477+1</f>
        <v>280</v>
      </c>
      <c r="B482" s="30" t="s">
        <v>23</v>
      </c>
      <c r="C482" s="18"/>
    </row>
    <row r="483" spans="1:6" ht="18">
      <c r="A483" s="35" t="s">
        <v>183</v>
      </c>
      <c r="B483" s="35"/>
      <c r="C483" s="66"/>
      <c r="D483" s="37"/>
      <c r="E483" s="37"/>
      <c r="F483" s="37"/>
    </row>
    <row r="484" spans="1:3" s="25" customFormat="1" ht="18" customHeight="1">
      <c r="A484" s="27">
        <f>+A482+1</f>
        <v>281</v>
      </c>
      <c r="B484" s="39" t="s">
        <v>261</v>
      </c>
      <c r="C484" s="26"/>
    </row>
    <row r="485" spans="1:6" ht="18">
      <c r="A485" s="35" t="s">
        <v>184</v>
      </c>
      <c r="B485" s="35"/>
      <c r="C485" s="66"/>
      <c r="D485" s="37"/>
      <c r="E485" s="37"/>
      <c r="F485" s="37"/>
    </row>
    <row r="486" spans="1:3" s="25" customFormat="1" ht="33">
      <c r="A486" s="27">
        <f>+A484+1</f>
        <v>282</v>
      </c>
      <c r="B486" s="30" t="s">
        <v>262</v>
      </c>
      <c r="C486" s="28"/>
    </row>
    <row r="487" spans="1:3" s="25" customFormat="1" ht="18.75" customHeight="1">
      <c r="A487" s="27">
        <f>+A486+1</f>
        <v>283</v>
      </c>
      <c r="B487" s="39" t="s">
        <v>127</v>
      </c>
      <c r="C487" s="26"/>
    </row>
    <row r="488" spans="1:3" s="25" customFormat="1" ht="33">
      <c r="A488" s="27">
        <f>+A487+1</f>
        <v>284</v>
      </c>
      <c r="B488" s="30" t="s">
        <v>468</v>
      </c>
      <c r="C488" s="18"/>
    </row>
    <row r="489" spans="1:6" s="64" customFormat="1" ht="18" customHeight="1">
      <c r="A489" s="83"/>
      <c r="B489" s="82" t="s">
        <v>263</v>
      </c>
      <c r="C489" s="35"/>
      <c r="D489" s="37" t="e">
        <f>SUM(#REF!)</f>
        <v>#REF!</v>
      </c>
      <c r="E489" s="37" t="e">
        <f>SUM(#REF!)</f>
        <v>#REF!</v>
      </c>
      <c r="F489" s="37" t="e">
        <f>SUM(#REF!)</f>
        <v>#REF!</v>
      </c>
    </row>
    <row r="490" spans="1:6" s="64" customFormat="1" ht="18" customHeight="1">
      <c r="A490" s="83"/>
      <c r="B490" s="82" t="s">
        <v>506</v>
      </c>
      <c r="C490" s="35"/>
      <c r="D490" s="37" t="e">
        <f>+#REF!+D119+D141+D147+D171+D178+#REF!+#REF!+D337+D364+D378+#REF!+D445+#REF!+#REF!+D489</f>
        <v>#REF!</v>
      </c>
      <c r="E490" s="37" t="e">
        <f>+#REF!+E119+E141+E147+E171+E178+#REF!+#REF!+E337+E364+E378+#REF!+E445+#REF!+#REF!+E489</f>
        <v>#REF!</v>
      </c>
      <c r="F490" s="37" t="e">
        <f>+#REF!+F119+F141+F147+F171+F178+#REF!+#REF!+F337+F364+F378+#REF!+F445+#REF!+#REF!+F489</f>
        <v>#REF!</v>
      </c>
    </row>
    <row r="491" spans="1:6" s="25" customFormat="1" ht="3.75" customHeight="1">
      <c r="A491" s="18"/>
      <c r="B491" s="23"/>
      <c r="C491" s="23"/>
      <c r="D491" s="34"/>
      <c r="E491" s="34"/>
      <c r="F491" s="34"/>
    </row>
    <row r="492" spans="1:6" s="36" customFormat="1" ht="19.5">
      <c r="A492" s="102" t="s">
        <v>501</v>
      </c>
      <c r="B492" s="102"/>
      <c r="C492" s="76"/>
      <c r="D492" s="99"/>
      <c r="E492" s="99"/>
      <c r="F492" s="76"/>
    </row>
    <row r="493" spans="1:6" s="64" customFormat="1" ht="18" customHeight="1">
      <c r="A493" s="79" t="s">
        <v>187</v>
      </c>
      <c r="B493" s="79"/>
      <c r="C493" s="35"/>
      <c r="D493" s="37"/>
      <c r="E493" s="37"/>
      <c r="F493" s="37"/>
    </row>
    <row r="494" spans="1:6" ht="18">
      <c r="A494" s="35" t="s">
        <v>167</v>
      </c>
      <c r="B494" s="35"/>
      <c r="C494" s="66"/>
      <c r="D494" s="37"/>
      <c r="E494" s="37"/>
      <c r="F494" s="37"/>
    </row>
    <row r="495" spans="1:6" ht="18">
      <c r="A495" s="35" t="s">
        <v>110</v>
      </c>
      <c r="B495" s="35"/>
      <c r="C495" s="66"/>
      <c r="D495" s="37"/>
      <c r="E495" s="37"/>
      <c r="F495" s="37"/>
    </row>
    <row r="496" spans="1:6" ht="18">
      <c r="A496" s="35" t="s">
        <v>247</v>
      </c>
      <c r="B496" s="35"/>
      <c r="C496" s="66"/>
      <c r="D496" s="37"/>
      <c r="E496" s="37"/>
      <c r="F496" s="37"/>
    </row>
    <row r="497" spans="1:6" s="24" customFormat="1" ht="18.75" customHeight="1">
      <c r="A497" s="69">
        <f>+A488+1</f>
        <v>285</v>
      </c>
      <c r="B497" s="30" t="s">
        <v>472</v>
      </c>
      <c r="C497" s="26"/>
      <c r="D497" s="25"/>
      <c r="E497" s="25"/>
      <c r="F497" s="25"/>
    </row>
    <row r="498" spans="1:6" s="24" customFormat="1" ht="18.75" customHeight="1">
      <c r="A498" s="35" t="s">
        <v>253</v>
      </c>
      <c r="B498" s="35"/>
      <c r="C498" s="26"/>
      <c r="D498" s="25"/>
      <c r="E498" s="25"/>
      <c r="F498" s="25"/>
    </row>
    <row r="499" spans="1:6" s="24" customFormat="1" ht="18.75" customHeight="1">
      <c r="A499" s="69">
        <f>+A497+1</f>
        <v>286</v>
      </c>
      <c r="B499" s="30" t="s">
        <v>254</v>
      </c>
      <c r="C499" s="26"/>
      <c r="D499" s="25"/>
      <c r="E499" s="25"/>
      <c r="F499" s="25"/>
    </row>
    <row r="500" spans="1:6" s="24" customFormat="1" ht="18.75" customHeight="1">
      <c r="A500" s="35" t="s">
        <v>509</v>
      </c>
      <c r="B500" s="35"/>
      <c r="C500" s="26"/>
      <c r="D500" s="25"/>
      <c r="E500" s="25"/>
      <c r="F500" s="25"/>
    </row>
    <row r="501" spans="1:6" s="24" customFormat="1" ht="18.75" customHeight="1">
      <c r="A501" s="69">
        <f>+A499+1</f>
        <v>287</v>
      </c>
      <c r="B501" s="30" t="s">
        <v>510</v>
      </c>
      <c r="C501" s="26"/>
      <c r="D501" s="25"/>
      <c r="E501" s="25"/>
      <c r="F501" s="25"/>
    </row>
    <row r="502" spans="1:6" s="81" customFormat="1" ht="19.5">
      <c r="A502" s="35" t="s">
        <v>105</v>
      </c>
      <c r="B502" s="35"/>
      <c r="C502" s="60"/>
      <c r="D502" s="80"/>
      <c r="E502" s="80"/>
      <c r="F502" s="80"/>
    </row>
    <row r="503" spans="1:6" ht="18">
      <c r="A503" s="35" t="s">
        <v>103</v>
      </c>
      <c r="B503" s="35"/>
      <c r="C503" s="66"/>
      <c r="D503" s="37"/>
      <c r="E503" s="37"/>
      <c r="F503" s="37"/>
    </row>
    <row r="504" spans="1:6" ht="18">
      <c r="A504" s="35" t="s">
        <v>482</v>
      </c>
      <c r="B504" s="35"/>
      <c r="C504" s="66"/>
      <c r="D504" s="37"/>
      <c r="E504" s="37"/>
      <c r="F504" s="37"/>
    </row>
    <row r="505" spans="1:3" s="25" customFormat="1" ht="33">
      <c r="A505" s="27">
        <f>+A501+1</f>
        <v>288</v>
      </c>
      <c r="B505" s="30" t="s">
        <v>508</v>
      </c>
      <c r="C505" s="18"/>
    </row>
    <row r="506" spans="1:6" ht="18">
      <c r="A506" s="35" t="s">
        <v>107</v>
      </c>
      <c r="B506" s="35"/>
      <c r="C506" s="66"/>
      <c r="D506" s="37"/>
      <c r="E506" s="37"/>
      <c r="F506" s="37"/>
    </row>
    <row r="507" spans="1:3" s="25" customFormat="1" ht="15.75" customHeight="1">
      <c r="A507" s="27">
        <f>+A505+1</f>
        <v>289</v>
      </c>
      <c r="B507" s="39" t="s">
        <v>364</v>
      </c>
      <c r="C507" s="26"/>
    </row>
    <row r="508" spans="1:3" s="25" customFormat="1" ht="15.75" customHeight="1">
      <c r="A508" s="27">
        <f>+A507+1</f>
        <v>290</v>
      </c>
      <c r="B508" s="39" t="s">
        <v>366</v>
      </c>
      <c r="C508" s="26"/>
    </row>
    <row r="509" spans="1:2" s="25" customFormat="1" ht="15.75" customHeight="1">
      <c r="A509" s="27">
        <f>+A508+1</f>
        <v>291</v>
      </c>
      <c r="B509" s="30" t="s">
        <v>481</v>
      </c>
    </row>
    <row r="510" spans="1:6" ht="18">
      <c r="A510" s="35" t="s">
        <v>483</v>
      </c>
      <c r="B510" s="35"/>
      <c r="C510" s="66"/>
      <c r="D510" s="37"/>
      <c r="E510" s="37"/>
      <c r="F510" s="37"/>
    </row>
    <row r="511" spans="1:2" s="25" customFormat="1" ht="16.5">
      <c r="A511" s="27">
        <f>+A509+1</f>
        <v>292</v>
      </c>
      <c r="B511" s="30" t="s">
        <v>368</v>
      </c>
    </row>
    <row r="512" spans="1:6" s="64" customFormat="1" ht="16.5" customHeight="1">
      <c r="A512" s="35" t="s">
        <v>176</v>
      </c>
      <c r="B512" s="35"/>
      <c r="C512" s="35"/>
      <c r="D512" s="37"/>
      <c r="E512" s="37"/>
      <c r="F512" s="37"/>
    </row>
    <row r="513" spans="1:6" s="64" customFormat="1" ht="16.5" customHeight="1">
      <c r="A513" s="35" t="s">
        <v>39</v>
      </c>
      <c r="B513" s="35"/>
      <c r="C513" s="35"/>
      <c r="D513" s="37"/>
      <c r="E513" s="37"/>
      <c r="F513" s="37"/>
    </row>
    <row r="514" spans="1:6" s="64" customFormat="1" ht="16.5" customHeight="1">
      <c r="A514" s="35" t="s">
        <v>33</v>
      </c>
      <c r="B514" s="35"/>
      <c r="C514" s="35"/>
      <c r="D514" s="37"/>
      <c r="E514" s="37"/>
      <c r="F514" s="37"/>
    </row>
    <row r="515" spans="1:6" s="64" customFormat="1" ht="26.25">
      <c r="A515" s="73">
        <f>+A511+1</f>
        <v>293</v>
      </c>
      <c r="B515" s="92" t="s">
        <v>557</v>
      </c>
      <c r="C515" s="35"/>
      <c r="D515" s="37"/>
      <c r="E515" s="37"/>
      <c r="F515" s="37"/>
    </row>
    <row r="516" spans="1:6" s="64" customFormat="1" ht="18" customHeight="1">
      <c r="A516" s="83"/>
      <c r="B516" s="82" t="s">
        <v>511</v>
      </c>
      <c r="C516" s="35"/>
      <c r="D516" s="37"/>
      <c r="E516" s="37"/>
      <c r="F516" s="37"/>
    </row>
    <row r="517" spans="1:6" s="81" customFormat="1" ht="19.5">
      <c r="A517" s="79" t="s">
        <v>189</v>
      </c>
      <c r="B517" s="79"/>
      <c r="C517" s="60"/>
      <c r="D517" s="80"/>
      <c r="E517" s="80"/>
      <c r="F517" s="80"/>
    </row>
    <row r="518" spans="1:6" ht="18">
      <c r="A518" s="35" t="s">
        <v>491</v>
      </c>
      <c r="B518" s="35"/>
      <c r="C518" s="66"/>
      <c r="D518" s="37"/>
      <c r="E518" s="37"/>
      <c r="F518" s="37"/>
    </row>
    <row r="519" spans="1:6" ht="18">
      <c r="A519" s="35" t="s">
        <v>24</v>
      </c>
      <c r="B519" s="35"/>
      <c r="C519" s="66"/>
      <c r="D519" s="37"/>
      <c r="E519" s="37"/>
      <c r="F519" s="37"/>
    </row>
    <row r="520" spans="1:3" s="25" customFormat="1" ht="30">
      <c r="A520" s="27">
        <f>+A515+1</f>
        <v>294</v>
      </c>
      <c r="B520" s="30" t="s">
        <v>558</v>
      </c>
      <c r="C520" s="32"/>
    </row>
    <row r="521" spans="1:6" s="64" customFormat="1" ht="18" customHeight="1">
      <c r="A521" s="83"/>
      <c r="B521" s="82" t="s">
        <v>507</v>
      </c>
      <c r="C521" s="35"/>
      <c r="D521" s="37">
        <f>SUM(D517:D520)</f>
        <v>0</v>
      </c>
      <c r="E521" s="37">
        <f>SUM(E517:E520)</f>
        <v>0</v>
      </c>
      <c r="F521" s="37">
        <f>SUM(F517:F520)</f>
        <v>0</v>
      </c>
    </row>
    <row r="522" spans="1:6" s="81" customFormat="1" ht="19.5">
      <c r="A522" s="79" t="s">
        <v>202</v>
      </c>
      <c r="B522" s="79"/>
      <c r="C522" s="60"/>
      <c r="D522" s="80"/>
      <c r="E522" s="80"/>
      <c r="F522" s="80"/>
    </row>
    <row r="523" spans="1:6" ht="18">
      <c r="A523" s="35" t="s">
        <v>185</v>
      </c>
      <c r="B523" s="35"/>
      <c r="C523" s="66"/>
      <c r="D523" s="37"/>
      <c r="E523" s="37"/>
      <c r="F523" s="37"/>
    </row>
    <row r="524" spans="1:3" s="50" customFormat="1" ht="16.5">
      <c r="A524" s="47">
        <f>+A520+1</f>
        <v>295</v>
      </c>
      <c r="B524" s="48" t="s">
        <v>270</v>
      </c>
      <c r="C524" s="49"/>
    </row>
    <row r="525" spans="1:8" s="32" customFormat="1" ht="33">
      <c r="A525" s="69">
        <f>+A524+1</f>
        <v>296</v>
      </c>
      <c r="B525" s="30" t="s">
        <v>387</v>
      </c>
      <c r="C525" s="23"/>
      <c r="D525" s="33"/>
      <c r="E525" s="33"/>
      <c r="F525" s="31"/>
      <c r="H525" s="71"/>
    </row>
    <row r="526" spans="1:6" ht="18">
      <c r="A526" s="35" t="s">
        <v>180</v>
      </c>
      <c r="B526" s="35"/>
      <c r="C526" s="66"/>
      <c r="D526" s="37"/>
      <c r="E526" s="37"/>
      <c r="F526" s="37"/>
    </row>
    <row r="527" spans="1:3" s="50" customFormat="1" ht="16.5">
      <c r="A527" s="47">
        <f>+A525+1</f>
        <v>297</v>
      </c>
      <c r="B527" s="48" t="s">
        <v>327</v>
      </c>
      <c r="C527" s="49"/>
    </row>
    <row r="528" spans="1:3" s="50" customFormat="1" ht="16.5">
      <c r="A528" s="47">
        <f>+A527+1</f>
        <v>298</v>
      </c>
      <c r="B528" s="48" t="s">
        <v>328</v>
      </c>
      <c r="C528" s="49"/>
    </row>
    <row r="529" spans="1:3" s="50" customFormat="1" ht="16.5">
      <c r="A529" s="47">
        <f>+A528+1</f>
        <v>299</v>
      </c>
      <c r="B529" s="48" t="s">
        <v>329</v>
      </c>
      <c r="C529" s="49"/>
    </row>
    <row r="530" spans="1:6" s="64" customFormat="1" ht="18" customHeight="1">
      <c r="A530" s="83"/>
      <c r="B530" s="82" t="s">
        <v>388</v>
      </c>
      <c r="C530" s="35"/>
      <c r="D530" s="37" t="e">
        <f>SUM(#REF!)</f>
        <v>#REF!</v>
      </c>
      <c r="E530" s="37" t="e">
        <f>SUM(#REF!)</f>
        <v>#REF!</v>
      </c>
      <c r="F530" s="37" t="e">
        <f>SUM(#REF!)</f>
        <v>#REF!</v>
      </c>
    </row>
    <row r="531" spans="1:6" s="81" customFormat="1" ht="19.5">
      <c r="A531" s="79" t="s">
        <v>201</v>
      </c>
      <c r="B531" s="79"/>
      <c r="C531" s="60"/>
      <c r="D531" s="80"/>
      <c r="E531" s="80"/>
      <c r="F531" s="80"/>
    </row>
    <row r="532" spans="1:6" ht="18">
      <c r="A532" s="35" t="s">
        <v>169</v>
      </c>
      <c r="B532" s="35"/>
      <c r="C532" s="66"/>
      <c r="D532" s="37"/>
      <c r="E532" s="37"/>
      <c r="F532" s="37"/>
    </row>
    <row r="533" spans="1:6" ht="18">
      <c r="A533" s="35" t="s">
        <v>152</v>
      </c>
      <c r="B533" s="35"/>
      <c r="C533" s="66"/>
      <c r="D533" s="37"/>
      <c r="E533" s="37"/>
      <c r="F533" s="37"/>
    </row>
    <row r="534" spans="1:3" s="50" customFormat="1" ht="33">
      <c r="A534" s="73">
        <f>+A529+1</f>
        <v>300</v>
      </c>
      <c r="B534" s="46" t="s">
        <v>246</v>
      </c>
      <c r="C534" s="49"/>
    </row>
    <row r="535" spans="1:6" s="64" customFormat="1" ht="18" customHeight="1">
      <c r="A535" s="83"/>
      <c r="B535" s="82" t="s">
        <v>447</v>
      </c>
      <c r="C535" s="35"/>
      <c r="D535" s="37">
        <f>SUM(D531:D534)</f>
        <v>0</v>
      </c>
      <c r="E535" s="37">
        <f>SUM(E531:E534)</f>
        <v>0</v>
      </c>
      <c r="F535" s="37">
        <f>SUM(F531:F534)</f>
        <v>0</v>
      </c>
    </row>
    <row r="536" spans="1:6" s="64" customFormat="1" ht="18" customHeight="1">
      <c r="A536" s="83"/>
      <c r="B536" s="82" t="s">
        <v>513</v>
      </c>
      <c r="C536" s="35"/>
      <c r="D536" s="37" t="e">
        <f>+#REF!+#REF!+#REF!+#REF!+#REF!+#REF!+#REF!+#REF!</f>
        <v>#REF!</v>
      </c>
      <c r="E536" s="37" t="e">
        <f>+#REF!+#REF!+#REF!+#REF!+#REF!+#REF!+#REF!+#REF!</f>
        <v>#REF!</v>
      </c>
      <c r="F536" s="37" t="e">
        <f>+#REF!+#REF!+#REF!+#REF!+#REF!+#REF!+#REF!+#REF!</f>
        <v>#REF!</v>
      </c>
    </row>
    <row r="537" spans="1:9" s="25" customFormat="1" ht="16.5">
      <c r="A537" s="43"/>
      <c r="B537" s="43"/>
      <c r="C537" s="23"/>
      <c r="D537" s="70"/>
      <c r="E537" s="70"/>
      <c r="F537" s="70"/>
      <c r="H537" s="71"/>
      <c r="I537" s="71"/>
    </row>
    <row r="538" spans="1:6" s="85" customFormat="1" ht="18" customHeight="1">
      <c r="A538" s="84"/>
      <c r="B538" s="88" t="s">
        <v>512</v>
      </c>
      <c r="C538" s="79"/>
      <c r="D538" s="80" t="e">
        <f>+D490+#REF!+D536</f>
        <v>#REF!</v>
      </c>
      <c r="E538" s="80" t="e">
        <f>+E490+#REF!+E536</f>
        <v>#REF!</v>
      </c>
      <c r="F538" s="80" t="e">
        <f>+F490+#REF!+F536</f>
        <v>#REF!</v>
      </c>
    </row>
    <row r="539" spans="1:9" s="25" customFormat="1" ht="16.5">
      <c r="A539" s="28"/>
      <c r="B539" s="18"/>
      <c r="C539" s="23"/>
      <c r="G539" s="71"/>
      <c r="H539" s="71"/>
      <c r="I539" s="71"/>
    </row>
    <row r="540" spans="1:9" s="37" customFormat="1" ht="18">
      <c r="A540" s="54"/>
      <c r="B540" s="35"/>
      <c r="C540" s="68"/>
      <c r="D540" s="25"/>
      <c r="E540" s="25"/>
      <c r="F540" s="25"/>
      <c r="G540" s="65"/>
      <c r="H540" s="65"/>
      <c r="I540" s="65"/>
    </row>
    <row r="541" spans="1:9" s="37" customFormat="1" ht="18">
      <c r="A541" s="54"/>
      <c r="B541" s="35"/>
      <c r="C541" s="68"/>
      <c r="D541" s="25"/>
      <c r="E541" s="25"/>
      <c r="F541" s="25"/>
      <c r="G541" s="65"/>
      <c r="H541" s="65"/>
      <c r="I541" s="65"/>
    </row>
  </sheetData>
  <sheetProtection/>
  <mergeCells count="12">
    <mergeCell ref="A64:B64"/>
    <mergeCell ref="A78:B78"/>
    <mergeCell ref="A2:F2"/>
    <mergeCell ref="A26:B26"/>
    <mergeCell ref="A40:B40"/>
    <mergeCell ref="A6:F6"/>
    <mergeCell ref="D492:E492"/>
    <mergeCell ref="A110:B110"/>
    <mergeCell ref="A492:B492"/>
    <mergeCell ref="A77:B77"/>
    <mergeCell ref="A118:B118"/>
    <mergeCell ref="A119:B119"/>
  </mergeCells>
  <printOptions/>
  <pageMargins left="0.75" right="0.65" top="0.75" bottom="0.64" header="0.42" footer="0.17"/>
  <pageSetup firstPageNumber="877" useFirstPageNumber="1" horizontalDpi="600" verticalDpi="600" orientation="portrait" paperSize="9" r:id="rId1"/>
  <headerFooter alignWithMargins="0">
    <oddHeader>&amp;C&amp;"SutonnyMJ,Regular"&amp;12&amp;P</oddHeader>
  </headerFooter>
  <rowBreaks count="16" manualBreakCount="16">
    <brk id="37" max="255" man="1"/>
    <brk id="74" max="255" man="1"/>
    <brk id="107" max="255" man="1"/>
    <brk id="135" max="255" man="1"/>
    <brk id="168" max="255" man="1"/>
    <brk id="200" max="255" man="1"/>
    <brk id="228" max="255" man="1"/>
    <brk id="265" max="255" man="1"/>
    <brk id="297" max="255" man="1"/>
    <brk id="328" max="255" man="1"/>
    <brk id="361" max="255" man="1"/>
    <brk id="394" max="255" man="1"/>
    <brk id="428" max="255" man="1"/>
    <brk id="460" max="255" man="1"/>
    <brk id="491" max="255" man="1"/>
    <brk id="5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21"/>
  <sheetViews>
    <sheetView zoomScalePageLayoutView="0" workbookViewId="0" topLeftCell="A1">
      <selection activeCell="D3" sqref="D3:D20"/>
    </sheetView>
  </sheetViews>
  <sheetFormatPr defaultColWidth="9.140625" defaultRowHeight="12.75"/>
  <cols>
    <col min="1" max="2" width="9.140625" style="86" customWidth="1"/>
    <col min="3" max="3" width="61.28125" style="86" customWidth="1"/>
    <col min="4" max="16384" width="9.140625" style="86" customWidth="1"/>
  </cols>
  <sheetData>
    <row r="1" ht="12.75" customHeight="1"/>
    <row r="3" spans="2:4" ht="18">
      <c r="B3" s="87">
        <v>1</v>
      </c>
      <c r="C3" s="86" t="s">
        <v>140</v>
      </c>
      <c r="D3" s="87">
        <f>39+7</f>
        <v>46</v>
      </c>
    </row>
    <row r="4" spans="2:4" ht="18">
      <c r="B4" s="87">
        <v>2</v>
      </c>
      <c r="C4" s="86" t="s">
        <v>115</v>
      </c>
      <c r="D4" s="87">
        <v>33</v>
      </c>
    </row>
    <row r="5" spans="2:4" ht="18">
      <c r="B5" s="87">
        <v>3</v>
      </c>
      <c r="C5" s="86" t="s">
        <v>82</v>
      </c>
      <c r="D5" s="87">
        <v>21</v>
      </c>
    </row>
    <row r="6" spans="2:4" ht="18">
      <c r="B6" s="87">
        <v>4</v>
      </c>
      <c r="C6" s="86" t="s">
        <v>28</v>
      </c>
      <c r="D6" s="87">
        <f>1+5</f>
        <v>6</v>
      </c>
    </row>
    <row r="7" spans="2:4" ht="18">
      <c r="B7" s="87">
        <v>5</v>
      </c>
      <c r="C7" s="86" t="s">
        <v>135</v>
      </c>
      <c r="D7" s="87">
        <v>13</v>
      </c>
    </row>
    <row r="8" spans="2:4" ht="18">
      <c r="B8" s="87">
        <v>6</v>
      </c>
      <c r="C8" s="86" t="s">
        <v>111</v>
      </c>
      <c r="D8" s="87">
        <v>3</v>
      </c>
    </row>
    <row r="9" spans="2:4" ht="18">
      <c r="B9" s="87">
        <v>7</v>
      </c>
      <c r="C9" s="86" t="s">
        <v>5</v>
      </c>
      <c r="D9" s="87">
        <f>44+1</f>
        <v>45</v>
      </c>
    </row>
    <row r="10" spans="2:4" ht="18">
      <c r="B10" s="87">
        <v>8</v>
      </c>
      <c r="C10" s="86" t="s">
        <v>485</v>
      </c>
      <c r="D10" s="87">
        <v>3</v>
      </c>
    </row>
    <row r="11" spans="2:4" ht="18">
      <c r="B11" s="87">
        <v>9</v>
      </c>
      <c r="C11" s="86" t="s">
        <v>72</v>
      </c>
      <c r="D11" s="87">
        <v>52</v>
      </c>
    </row>
    <row r="12" spans="2:4" ht="18">
      <c r="B12" s="87">
        <v>10</v>
      </c>
      <c r="C12" s="86" t="s">
        <v>102</v>
      </c>
      <c r="D12" s="87">
        <v>19</v>
      </c>
    </row>
    <row r="13" spans="2:4" ht="18">
      <c r="B13" s="87">
        <v>11</v>
      </c>
      <c r="C13" s="86" t="s">
        <v>486</v>
      </c>
      <c r="D13" s="87">
        <v>6</v>
      </c>
    </row>
    <row r="14" spans="2:4" ht="18">
      <c r="B14" s="87">
        <v>12</v>
      </c>
      <c r="C14" s="86" t="s">
        <v>9</v>
      </c>
      <c r="D14" s="87">
        <v>19</v>
      </c>
    </row>
    <row r="15" spans="2:4" ht="18">
      <c r="B15" s="87">
        <v>13</v>
      </c>
      <c r="C15" s="86" t="s">
        <v>487</v>
      </c>
      <c r="D15" s="87">
        <v>3</v>
      </c>
    </row>
    <row r="16" spans="2:4" ht="18">
      <c r="B16" s="87">
        <v>14</v>
      </c>
      <c r="C16" s="86" t="s">
        <v>6</v>
      </c>
      <c r="D16" s="87">
        <v>10</v>
      </c>
    </row>
    <row r="17" spans="2:4" ht="18">
      <c r="B17" s="87">
        <v>15</v>
      </c>
      <c r="C17" s="86" t="s">
        <v>488</v>
      </c>
      <c r="D17" s="87">
        <v>3</v>
      </c>
    </row>
    <row r="18" spans="2:4" ht="18">
      <c r="B18" s="87">
        <v>16</v>
      </c>
      <c r="C18" s="86" t="s">
        <v>489</v>
      </c>
      <c r="D18" s="87">
        <v>12</v>
      </c>
    </row>
    <row r="19" spans="2:4" ht="18">
      <c r="B19" s="87">
        <v>17</v>
      </c>
      <c r="C19" s="86" t="s">
        <v>108</v>
      </c>
      <c r="D19" s="87">
        <v>5</v>
      </c>
    </row>
    <row r="20" spans="2:4" ht="18">
      <c r="B20" s="87"/>
      <c r="D20" s="87">
        <f>SUM(D3:D19)</f>
        <v>299</v>
      </c>
    </row>
    <row r="21" ht="18">
      <c r="B21" s="8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Prog-08</dc:creator>
  <cp:keywords/>
  <dc:description/>
  <cp:lastModifiedBy>Computer Lab</cp:lastModifiedBy>
  <cp:lastPrinted>2018-03-08T09:39:09Z</cp:lastPrinted>
  <dcterms:created xsi:type="dcterms:W3CDTF">2008-02-18T04:26:49Z</dcterms:created>
  <dcterms:modified xsi:type="dcterms:W3CDTF">2018-03-08T09:39:30Z</dcterms:modified>
  <cp:category/>
  <cp:version/>
  <cp:contentType/>
  <cp:contentStatus/>
</cp:coreProperties>
</file>